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<sst xmlns="http://schemas.openxmlformats.org/spreadsheetml/2006/main" count="166" uniqueCount="123">
  <si>
    <t>Species</t>
  </si>
  <si>
    <t>2013</t>
  </si>
  <si>
    <t>2014</t>
  </si>
  <si>
    <t>2015</t>
  </si>
  <si>
    <t>2016</t>
  </si>
  <si>
    <t>2017</t>
  </si>
  <si>
    <t>2018</t>
  </si>
  <si>
    <t>2019</t>
  </si>
  <si>
    <t>2020</t>
  </si>
  <si>
    <t>Avg</t>
  </si>
  <si>
    <t>Yrs</t>
  </si>
  <si>
    <t>Min</t>
  </si>
  <si>
    <t>Max</t>
  </si>
  <si>
    <t>Greater White-fronted Goose</t>
  </si>
  <si>
    <t>Snow Goose</t>
  </si>
  <si>
    <t>Canada Goose</t>
  </si>
  <si>
    <t>Wood Duck</t>
  </si>
  <si>
    <t>Gadwall</t>
  </si>
  <si>
    <t>cw</t>
  </si>
  <si>
    <t>American Wigeon</t>
  </si>
  <si>
    <t xml:space="preserve"> </t>
  </si>
  <si>
    <t>American Black Duck</t>
  </si>
  <si>
    <t>Mallard</t>
  </si>
  <si>
    <t>Mallard (Domestic)</t>
  </si>
  <si>
    <t>Black DuckxMallard(hybr.)</t>
  </si>
  <si>
    <t>Northern Shoveler</t>
  </si>
  <si>
    <t>Northern Pintail</t>
  </si>
  <si>
    <t>Redhead</t>
  </si>
  <si>
    <t>Ring-necked Duck</t>
  </si>
  <si>
    <t>Greater/Lesser Scaup</t>
  </si>
  <si>
    <t>Bufflehead</t>
  </si>
  <si>
    <t>Hooded Merganser</t>
  </si>
  <si>
    <t>Common Merganser</t>
  </si>
  <si>
    <t>Red-breasted Merganser</t>
  </si>
  <si>
    <t>Ruddy Duck</t>
  </si>
  <si>
    <t>Wild Turkey</t>
  </si>
  <si>
    <t>Common Loon</t>
  </si>
  <si>
    <t>Pied-billed Grebe</t>
  </si>
  <si>
    <t>Horned Grebe</t>
  </si>
  <si>
    <t>Double-crested Cormorant</t>
  </si>
  <si>
    <t>Great Blue Heron</t>
  </si>
  <si>
    <t>Black Vulture</t>
  </si>
  <si>
    <t>Turkey Vulture</t>
  </si>
  <si>
    <t>Sharp-shinned Hawk</t>
  </si>
  <si>
    <t>Cooper's Hawk</t>
  </si>
  <si>
    <t>Bald Eagle</t>
  </si>
  <si>
    <t>Red-shouldered Hawk</t>
  </si>
  <si>
    <t>Red-tailed Hawk</t>
  </si>
  <si>
    <t>American Coot</t>
  </si>
  <si>
    <t>Killdeer</t>
  </si>
  <si>
    <t>Wilson's Snipe</t>
  </si>
  <si>
    <t>Bonaparte's Gull</t>
  </si>
  <si>
    <t>Ring-billed Gull</t>
  </si>
  <si>
    <t>Rock Pigeon</t>
  </si>
  <si>
    <t>Mourning Dove</t>
  </si>
  <si>
    <t>Eastern Screech-Owl</t>
  </si>
  <si>
    <t>Barred Owl</t>
  </si>
  <si>
    <t>Great Horned Owl</t>
  </si>
  <si>
    <t>Rufous Hummingbird</t>
  </si>
  <si>
    <t>Belted Kingfisher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</si>
  <si>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</si>
  <si>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</si>
  <si>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</si>
  <si>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</si>
  <si>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</si>
  <si>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</si>
  <si>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</si>
  <si>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</si>
  <si>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Eastern Phoebe</t>
  </si>
  <si>
    <t>Blue Jay</t>
  </si>
  <si>
    <t>American Crow</t>
  </si>
  <si>
    <t>Fish Crow</t>
  </si>
  <si>
    <t>Common Raven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</si>
  <si>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</si>
  <si>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</si>
  <si>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</si>
  <si>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</si>
  <si>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</si>
  <si>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</si>
  <si>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</si>
  <si>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</si>
  <si>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</si>
  <si>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</si>
  <si>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</si>
  <si>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</si>
  <si>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</si>
  <si>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</si>
  <si>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</si>
  <si>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</si>
  <si>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</si>
  <si>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</si>
  <si>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</si>
  <si>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Palm Warbler</t>
  </si>
  <si>
    <t>Pine Warbler</t>
  </si>
  <si>
    <t>Yellow-rumped Warbler</t>
  </si>
  <si>
    <t>Yellow-throated Warbler</t>
  </si>
  <si>
    <t>Chipping Sparrow</t>
  </si>
  <si>
    <t>Field Sparrow</t>
  </si>
  <si>
    <t>Fox Sparrow</t>
  </si>
  <si>
    <t xml:space="preserve">Dark-eyed Junco </t>
  </si>
  <si>
    <t>White-crowned Sparrow</t>
  </si>
  <si>
    <t>White-throated Sparrow</t>
  </si>
  <si>
    <t>Savannah Sparrow</t>
  </si>
  <si>
    <t>Song Sparrow</t>
  </si>
  <si>
    <t>Swamp Sparrow</t>
  </si>
  <si>
    <t>Eastern Towhee</t>
  </si>
  <si>
    <t>Northern Cardinal</t>
  </si>
  <si>
    <t>Yellow-headed Blackbird</t>
  </si>
  <si>
    <t>Red-winged Blackbird</t>
  </si>
  <si>
    <t>Eastern Meadowlark</t>
  </si>
  <si>
    <t>Rusty Blackbird</t>
  </si>
  <si>
    <t>Common Grackle</t>
  </si>
  <si>
    <t>Brown-headed Cowbird</t>
  </si>
  <si>
    <t>Evening Grosbeak</t>
  </si>
  <si>
    <t>House Finch</t>
  </si>
  <si>
    <t>Purple Finch</t>
  </si>
  <si>
    <t>Pine Siskin</t>
  </si>
  <si>
    <t>American Goldfinch</t>
  </si>
  <si>
    <t>House Sparrow</t>
  </si>
  <si>
    <t>#Species</t>
  </si>
  <si>
    <t>Total Birds</t>
  </si>
  <si>
    <t>Party Hours</t>
  </si>
  <si>
    <t>Total Species all years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</si>
</sst>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6" xfId="0" applyFont="1" applyBorder="1" applyAlignment="1">
      <alignment horizontal="right"/>
    </xf>
    <xf numFmtId="164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164" fontId="0" fillId="0" borderId="6" xfId="0" applyBorder="1" applyAlignment="1">
      <alignment/>
    </xf>
    <xf numFmtId="164" fontId="2" fillId="0" borderId="4" xfId="0" applyFont="1" applyBorder="1" applyAlignment="1">
      <alignment horizontal="right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1">
      <pane xSplit="1" ySplit="1" topLeftCell="B71" activePane="bottomRight" state="frozen"/>
      <selection pane="topLeft" activeCell="A1" sqref="A1"/>
      <selection pane="topRight" activeCell="B1" sqref="B1"/>
      <selection pane="bottomLeft" activeCell="A71" sqref="A71"/>
      <selection pane="bottomRight" activeCell="J106" sqref="J106"/>
    </sheetView>
  </sheetViews>
  <sheetFormatPr defaultColWidth="12.57421875" defaultRowHeight="12.75"/>
  <cols>
    <col min="1" max="1" width="27.00390625" style="0" customWidth="1"/>
    <col min="2" max="9" width="5.140625" style="0" customWidth="1"/>
    <col min="10" max="10" width="5.140625" style="1" customWidth="1"/>
    <col min="11" max="14" width="5.140625" style="0" customWidth="1"/>
    <col min="15" max="15" width="19.57421875" style="0" customWidth="1"/>
    <col min="16" max="16384" width="11.57421875" style="0" customWidth="1"/>
  </cols>
  <sheetData>
    <row r="1" spans="1:13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</row>
    <row r="2" spans="1:13" ht="12.75">
      <c r="A2" s="8" t="s">
        <v>13</v>
      </c>
      <c r="B2" s="9"/>
      <c r="C2" s="9"/>
      <c r="D2" s="9"/>
      <c r="E2" s="10">
        <v>1</v>
      </c>
      <c r="F2" s="9"/>
      <c r="G2" s="9"/>
      <c r="H2" s="9"/>
      <c r="I2" s="9"/>
      <c r="J2" s="11">
        <f>SUM(B2:I2)/8</f>
        <v>0.125</v>
      </c>
      <c r="K2" s="12">
        <f>COUNT(B2:I2)</f>
        <v>1</v>
      </c>
      <c r="L2" s="12">
        <f>IF(COUNTBLANK(B2:I2)&gt;0,0,MIN(B2:I2))</f>
        <v>0</v>
      </c>
      <c r="M2" s="13">
        <f>MAX(B2:I2)</f>
        <v>1</v>
      </c>
    </row>
    <row r="3" spans="1:13" ht="12.75">
      <c r="A3" s="8" t="s">
        <v>14</v>
      </c>
      <c r="C3">
        <v>2</v>
      </c>
      <c r="F3">
        <v>1</v>
      </c>
      <c r="J3" s="11">
        <f>SUM(B3:I3)/8</f>
        <v>0.375</v>
      </c>
      <c r="K3" s="12">
        <f>COUNT(B3:I3)</f>
        <v>2</v>
      </c>
      <c r="L3" s="12">
        <f>IF(COUNTBLANK(B3:I3)&gt;0,0,MIN(B3:I3))</f>
        <v>0</v>
      </c>
      <c r="M3" s="13">
        <f>MAX(B3:I3)</f>
        <v>2</v>
      </c>
    </row>
    <row r="4" spans="1:13" ht="12.75">
      <c r="A4" s="8" t="s">
        <v>15</v>
      </c>
      <c r="B4">
        <v>266</v>
      </c>
      <c r="C4">
        <v>275</v>
      </c>
      <c r="D4">
        <v>122</v>
      </c>
      <c r="E4">
        <v>85</v>
      </c>
      <c r="F4">
        <v>507</v>
      </c>
      <c r="G4">
        <v>286</v>
      </c>
      <c r="H4">
        <v>379</v>
      </c>
      <c r="I4">
        <v>90</v>
      </c>
      <c r="J4" s="11">
        <f>SUM(B4:I4)/8</f>
        <v>251.25</v>
      </c>
      <c r="K4" s="12">
        <f>COUNT(B4:I4)</f>
        <v>8</v>
      </c>
      <c r="L4" s="12">
        <f>IF(COUNTBLANK(B4:I4)&gt;0,0,MIN(B4:I4))</f>
        <v>85</v>
      </c>
      <c r="M4" s="13">
        <f>MAX(B4:I4)</f>
        <v>507</v>
      </c>
    </row>
    <row r="5" spans="1:13" ht="12.75">
      <c r="A5" s="8" t="s">
        <v>16</v>
      </c>
      <c r="C5">
        <v>7</v>
      </c>
      <c r="D5">
        <v>2</v>
      </c>
      <c r="H5">
        <v>4</v>
      </c>
      <c r="J5" s="11">
        <f>SUM(B5:I5)/8</f>
        <v>1.625</v>
      </c>
      <c r="K5" s="12">
        <f>COUNT(B5:I5)</f>
        <v>3</v>
      </c>
      <c r="L5" s="12">
        <f>IF(COUNTBLANK(B5:I5)&gt;0,0,MIN(B5:I5))</f>
        <v>0</v>
      </c>
      <c r="M5" s="13">
        <f>MAX(B5:I5)</f>
        <v>7</v>
      </c>
    </row>
    <row r="6" spans="1:13" ht="12.75">
      <c r="A6" s="8" t="s">
        <v>17</v>
      </c>
      <c r="B6">
        <v>2</v>
      </c>
      <c r="C6">
        <v>5</v>
      </c>
      <c r="F6">
        <v>5</v>
      </c>
      <c r="G6" t="s">
        <v>18</v>
      </c>
      <c r="H6" t="s">
        <v>18</v>
      </c>
      <c r="J6" s="11">
        <f>SUM(B6:I6)/8</f>
        <v>1.5</v>
      </c>
      <c r="K6" s="12">
        <f>COUNT(B6:I6)</f>
        <v>3</v>
      </c>
      <c r="L6" s="12">
        <f>IF(COUNTBLANK(B6:I6)&gt;0,0,MIN(B6:I6))</f>
        <v>0</v>
      </c>
      <c r="M6" s="13">
        <f>MAX(B6:I6)</f>
        <v>5</v>
      </c>
    </row>
    <row r="7" spans="1:13" ht="12.75">
      <c r="A7" s="8" t="s">
        <v>19</v>
      </c>
      <c r="D7">
        <v>7</v>
      </c>
      <c r="H7" t="s">
        <v>20</v>
      </c>
      <c r="J7" s="11">
        <f>SUM(B7:I7)/8</f>
        <v>0.875</v>
      </c>
      <c r="K7" s="12">
        <f>COUNT(B7:I7)</f>
        <v>1</v>
      </c>
      <c r="L7" s="12">
        <f>IF(COUNTBLANK(B7:I7)&gt;0,0,MIN(B7:I7))</f>
        <v>0</v>
      </c>
      <c r="M7" s="13">
        <f>MAX(B7:I7)</f>
        <v>7</v>
      </c>
    </row>
    <row r="8" spans="1:13" ht="12.75">
      <c r="A8" s="8" t="s">
        <v>21</v>
      </c>
      <c r="B8">
        <v>4</v>
      </c>
      <c r="C8">
        <v>20</v>
      </c>
      <c r="E8">
        <v>24</v>
      </c>
      <c r="G8">
        <v>4</v>
      </c>
      <c r="H8">
        <v>4</v>
      </c>
      <c r="J8" s="11">
        <f>SUM(B8:I8)/8</f>
        <v>7</v>
      </c>
      <c r="K8" s="12">
        <f>COUNT(B8:I8)</f>
        <v>5</v>
      </c>
      <c r="L8" s="12">
        <f>IF(COUNTBLANK(B8:I8)&gt;0,0,MIN(B8:I8))</f>
        <v>0</v>
      </c>
      <c r="M8" s="13">
        <f>MAX(B8:I8)</f>
        <v>24</v>
      </c>
    </row>
    <row r="9" spans="1:13" ht="12.75">
      <c r="A9" s="8" t="s">
        <v>22</v>
      </c>
      <c r="B9">
        <v>102</v>
      </c>
      <c r="C9">
        <v>100</v>
      </c>
      <c r="D9">
        <v>19</v>
      </c>
      <c r="E9">
        <v>32</v>
      </c>
      <c r="F9">
        <v>111</v>
      </c>
      <c r="G9">
        <v>37</v>
      </c>
      <c r="H9">
        <v>45</v>
      </c>
      <c r="I9">
        <v>90</v>
      </c>
      <c r="J9" s="11">
        <f>SUM(B9:I9)/8</f>
        <v>67</v>
      </c>
      <c r="K9" s="12">
        <f>COUNT(B9:I9)</f>
        <v>8</v>
      </c>
      <c r="L9" s="12">
        <f>IF(COUNTBLANK(B9:I9)&gt;0,0,MIN(B9:I9))</f>
        <v>19</v>
      </c>
      <c r="M9" s="13">
        <f>MAX(B9:I9)</f>
        <v>111</v>
      </c>
    </row>
    <row r="10" spans="1:13" ht="12.75">
      <c r="A10" s="8" t="s">
        <v>23</v>
      </c>
      <c r="B10">
        <v>1</v>
      </c>
      <c r="J10" s="11">
        <f>SUM(B10:I10)/8</f>
        <v>0.125</v>
      </c>
      <c r="K10" s="12">
        <f>COUNT(B10:I10)</f>
        <v>1</v>
      </c>
      <c r="L10" s="12">
        <f>IF(COUNTBLANK(B10:I10)&gt;0,0,MIN(B10:I10))</f>
        <v>0</v>
      </c>
      <c r="M10" s="13">
        <f>MAX(B10:I10)</f>
        <v>1</v>
      </c>
    </row>
    <row r="11" spans="1:13" ht="12.75">
      <c r="A11" s="8" t="s">
        <v>24</v>
      </c>
      <c r="C11">
        <v>1</v>
      </c>
      <c r="J11" s="11">
        <f>SUM(B11:I11)/8</f>
        <v>0.125</v>
      </c>
      <c r="K11" s="12">
        <f>COUNT(B11:I11)</f>
        <v>1</v>
      </c>
      <c r="L11" s="12">
        <f>IF(COUNTBLANK(B11:I11)&gt;0,0,MIN(B11:I11))</f>
        <v>0</v>
      </c>
      <c r="M11" s="13">
        <f>MAX(B11:I11)</f>
        <v>1</v>
      </c>
    </row>
    <row r="12" spans="1:13" ht="12.75">
      <c r="A12" s="8" t="s">
        <v>25</v>
      </c>
      <c r="C12">
        <v>4</v>
      </c>
      <c r="F12">
        <v>12</v>
      </c>
      <c r="G12">
        <v>1</v>
      </c>
      <c r="H12" t="s">
        <v>20</v>
      </c>
      <c r="J12" s="11">
        <f>SUM(B12:I12)/8</f>
        <v>2.125</v>
      </c>
      <c r="K12" s="12">
        <f>COUNT(B12:I12)</f>
        <v>3</v>
      </c>
      <c r="L12" s="12">
        <f>IF(COUNTBLANK(B12:I12)&gt;0,0,MIN(B12:I12))</f>
        <v>0</v>
      </c>
      <c r="M12" s="13">
        <f>MAX(B12:I12)</f>
        <v>12</v>
      </c>
    </row>
    <row r="13" spans="1:13" ht="12.75">
      <c r="A13" s="8" t="s">
        <v>26</v>
      </c>
      <c r="C13" t="s">
        <v>18</v>
      </c>
      <c r="F13" t="s">
        <v>18</v>
      </c>
      <c r="H13" t="s">
        <v>20</v>
      </c>
      <c r="J13" s="11">
        <f>SUM(B13:I13)/8</f>
        <v>0</v>
      </c>
      <c r="K13" s="12">
        <f>COUNT(B13:I13)</f>
        <v>0</v>
      </c>
      <c r="L13" s="12">
        <f>IF(COUNTBLANK(B13:I13)&gt;0,0,MIN(B13:I13))</f>
        <v>0</v>
      </c>
      <c r="M13" s="13">
        <f>MAX(B13:I13)</f>
        <v>0</v>
      </c>
    </row>
    <row r="14" spans="1:15" ht="12.75">
      <c r="A14" s="8" t="s">
        <v>27</v>
      </c>
      <c r="C14" t="s">
        <v>18</v>
      </c>
      <c r="F14">
        <v>42</v>
      </c>
      <c r="H14" t="s">
        <v>20</v>
      </c>
      <c r="J14" s="11">
        <f>SUM(B14:I14)/8</f>
        <v>5.25</v>
      </c>
      <c r="K14" s="12">
        <f>COUNT(B14:I14)</f>
        <v>1</v>
      </c>
      <c r="L14" s="12">
        <f>IF(COUNTBLANK(B14:I14)&gt;0,0,MIN(B14:I14))</f>
        <v>0</v>
      </c>
      <c r="M14" s="13">
        <f>MAX(B14:I14)</f>
        <v>42</v>
      </c>
      <c r="O14" s="14"/>
    </row>
    <row r="15" spans="1:13" ht="12.75">
      <c r="A15" s="8" t="s">
        <v>28</v>
      </c>
      <c r="B15">
        <v>3</v>
      </c>
      <c r="C15">
        <v>16</v>
      </c>
      <c r="F15">
        <v>1</v>
      </c>
      <c r="H15" t="s">
        <v>20</v>
      </c>
      <c r="I15">
        <v>6</v>
      </c>
      <c r="J15" s="11">
        <f>SUM(B15:I15)/8</f>
        <v>3.25</v>
      </c>
      <c r="K15" s="12">
        <f>COUNT(B15:I15)</f>
        <v>4</v>
      </c>
      <c r="L15" s="12">
        <f>IF(COUNTBLANK(B15:I15)&gt;0,0,MIN(B15:I15))</f>
        <v>0</v>
      </c>
      <c r="M15" s="13">
        <f>MAX(B15:I15)</f>
        <v>16</v>
      </c>
    </row>
    <row r="16" spans="1:13" ht="12.75">
      <c r="A16" s="8" t="s">
        <v>29</v>
      </c>
      <c r="H16">
        <v>8</v>
      </c>
      <c r="J16" s="11">
        <f>SUM(B16:I16)/8</f>
        <v>1</v>
      </c>
      <c r="K16" s="12">
        <f>COUNT(B16:I16)</f>
        <v>1</v>
      </c>
      <c r="L16" s="12">
        <f>IF(COUNTBLANK(B16:I16)&gt;0,0,MIN(B16:I16))</f>
        <v>0</v>
      </c>
      <c r="M16" s="13">
        <f>MAX(B16:I16)</f>
        <v>8</v>
      </c>
    </row>
    <row r="17" spans="1:13" ht="12.75">
      <c r="A17" s="8" t="s">
        <v>30</v>
      </c>
      <c r="B17">
        <v>16</v>
      </c>
      <c r="C17">
        <v>25</v>
      </c>
      <c r="D17">
        <v>7</v>
      </c>
      <c r="E17">
        <v>40</v>
      </c>
      <c r="F17">
        <v>68</v>
      </c>
      <c r="G17">
        <v>25</v>
      </c>
      <c r="H17">
        <v>7</v>
      </c>
      <c r="I17">
        <v>19</v>
      </c>
      <c r="J17" s="11">
        <f>SUM(B17:I17)/8</f>
        <v>25.875</v>
      </c>
      <c r="K17" s="12">
        <f>COUNT(B17:I17)</f>
        <v>8</v>
      </c>
      <c r="L17" s="12">
        <f>IF(COUNTBLANK(B17:I17)&gt;0,0,MIN(B17:I17))</f>
        <v>7</v>
      </c>
      <c r="M17" s="13">
        <f>MAX(B17:I17)</f>
        <v>68</v>
      </c>
    </row>
    <row r="18" spans="1:13" ht="12.75">
      <c r="A18" s="8" t="s">
        <v>31</v>
      </c>
      <c r="B18">
        <v>16</v>
      </c>
      <c r="C18">
        <v>30</v>
      </c>
      <c r="D18">
        <v>5</v>
      </c>
      <c r="E18">
        <v>4</v>
      </c>
      <c r="F18">
        <v>65</v>
      </c>
      <c r="G18">
        <v>11</v>
      </c>
      <c r="H18">
        <v>22</v>
      </c>
      <c r="I18">
        <v>19</v>
      </c>
      <c r="J18" s="11">
        <f>SUM(B18:I18)/8</f>
        <v>21.5</v>
      </c>
      <c r="K18" s="12">
        <f>COUNT(B18:I18)</f>
        <v>8</v>
      </c>
      <c r="L18" s="12">
        <f>IF(COUNTBLANK(B18:I18)&gt;0,0,MIN(B18:I18))</f>
        <v>4</v>
      </c>
      <c r="M18" s="13">
        <f>MAX(B18:I18)</f>
        <v>65</v>
      </c>
    </row>
    <row r="19" spans="1:13" ht="12.75">
      <c r="A19" s="8" t="s">
        <v>32</v>
      </c>
      <c r="C19">
        <v>1</v>
      </c>
      <c r="F19">
        <v>23</v>
      </c>
      <c r="H19">
        <v>6</v>
      </c>
      <c r="J19" s="11">
        <f>SUM(B19:I19)/8</f>
        <v>3.75</v>
      </c>
      <c r="K19" s="12">
        <f>COUNT(B19:I19)</f>
        <v>3</v>
      </c>
      <c r="L19" s="12">
        <f>IF(COUNTBLANK(B19:I19)&gt;0,0,MIN(B19:I19))</f>
        <v>0</v>
      </c>
      <c r="M19" s="13">
        <f>MAX(B19:I19)</f>
        <v>23</v>
      </c>
    </row>
    <row r="20" spans="1:13" ht="12.75">
      <c r="A20" s="8" t="s">
        <v>33</v>
      </c>
      <c r="B20">
        <v>5</v>
      </c>
      <c r="F20">
        <v>1</v>
      </c>
      <c r="G20" t="s">
        <v>18</v>
      </c>
      <c r="H20" t="s">
        <v>20</v>
      </c>
      <c r="I20">
        <v>2</v>
      </c>
      <c r="J20" s="11">
        <f>SUM(B20:I20)/8</f>
        <v>1</v>
      </c>
      <c r="K20" s="12">
        <f>COUNT(B20:I20)</f>
        <v>3</v>
      </c>
      <c r="L20" s="12">
        <f>IF(COUNTBLANK(B20:I20)&gt;0,0,MIN(B20:I20))</f>
        <v>0</v>
      </c>
      <c r="M20" s="13">
        <f>MAX(B20:I20)</f>
        <v>5</v>
      </c>
    </row>
    <row r="21" spans="1:13" ht="12.75">
      <c r="A21" s="8" t="s">
        <v>34</v>
      </c>
      <c r="C21">
        <v>42</v>
      </c>
      <c r="D21">
        <v>21</v>
      </c>
      <c r="E21">
        <v>4</v>
      </c>
      <c r="F21">
        <v>6</v>
      </c>
      <c r="G21">
        <v>15</v>
      </c>
      <c r="H21">
        <v>12</v>
      </c>
      <c r="I21">
        <v>1</v>
      </c>
      <c r="J21" s="11">
        <f>SUM(B21:I21)/8</f>
        <v>12.625</v>
      </c>
      <c r="K21" s="12">
        <f>COUNT(B21:I21)</f>
        <v>7</v>
      </c>
      <c r="L21" s="12">
        <f>IF(COUNTBLANK(B21:I21)&gt;0,0,MIN(B21:I21))</f>
        <v>0</v>
      </c>
      <c r="M21" s="13">
        <f>MAX(B21:I21)</f>
        <v>42</v>
      </c>
    </row>
    <row r="22" spans="1:13" ht="12.75">
      <c r="A22" s="8" t="s">
        <v>35</v>
      </c>
      <c r="B22">
        <v>45</v>
      </c>
      <c r="E22">
        <v>1</v>
      </c>
      <c r="F22">
        <v>1</v>
      </c>
      <c r="H22" t="s">
        <v>20</v>
      </c>
      <c r="I22">
        <v>4</v>
      </c>
      <c r="J22" s="11">
        <f>SUM(B22:I22)/8</f>
        <v>6.375</v>
      </c>
      <c r="K22" s="12">
        <f>COUNT(B22:I22)</f>
        <v>4</v>
      </c>
      <c r="L22" s="12">
        <f>IF(COUNTBLANK(B22:I22)&gt;0,0,MIN(B22:I22))</f>
        <v>0</v>
      </c>
      <c r="M22" s="13">
        <f>MAX(B22:I22)</f>
        <v>45</v>
      </c>
    </row>
    <row r="23" spans="1:13" ht="12.75">
      <c r="A23" s="8" t="s">
        <v>36</v>
      </c>
      <c r="C23">
        <v>1</v>
      </c>
      <c r="E23">
        <v>1</v>
      </c>
      <c r="H23" t="s">
        <v>20</v>
      </c>
      <c r="J23" s="11">
        <f>SUM(B23:I23)/8</f>
        <v>0.25</v>
      </c>
      <c r="K23" s="12">
        <f>COUNT(B23:I23)</f>
        <v>2</v>
      </c>
      <c r="L23" s="12">
        <f>IF(COUNTBLANK(B23:I23)&gt;0,0,MIN(B23:I23))</f>
        <v>0</v>
      </c>
      <c r="M23" s="13">
        <f>MAX(B23:I23)</f>
        <v>1</v>
      </c>
    </row>
    <row r="24" spans="1:13" ht="12.75">
      <c r="A24" s="8" t="s">
        <v>37</v>
      </c>
      <c r="B24">
        <v>16</v>
      </c>
      <c r="C24">
        <v>18</v>
      </c>
      <c r="D24">
        <v>8</v>
      </c>
      <c r="E24">
        <v>7</v>
      </c>
      <c r="F24">
        <v>23</v>
      </c>
      <c r="G24">
        <v>17</v>
      </c>
      <c r="H24">
        <v>25</v>
      </c>
      <c r="I24">
        <v>12</v>
      </c>
      <c r="J24" s="11">
        <f>SUM(B24:I24)/8</f>
        <v>15.75</v>
      </c>
      <c r="K24" s="12">
        <f>COUNT(B24:I24)</f>
        <v>8</v>
      </c>
      <c r="L24" s="12">
        <f>IF(COUNTBLANK(B24:I24)&gt;0,0,MIN(B24:I24))</f>
        <v>7</v>
      </c>
      <c r="M24" s="13">
        <f>MAX(B24:I24)</f>
        <v>25</v>
      </c>
    </row>
    <row r="25" spans="1:13" ht="12.75">
      <c r="A25" s="8" t="s">
        <v>38</v>
      </c>
      <c r="E25">
        <v>3</v>
      </c>
      <c r="F25">
        <v>2</v>
      </c>
      <c r="G25">
        <v>1</v>
      </c>
      <c r="H25" t="s">
        <v>20</v>
      </c>
      <c r="J25" s="11">
        <f>SUM(B25:I25)/8</f>
        <v>0.75</v>
      </c>
      <c r="K25" s="12">
        <f>COUNT(B25:I25)</f>
        <v>3</v>
      </c>
      <c r="L25" s="12">
        <f>IF(COUNTBLANK(B25:I25)&gt;0,0,MIN(B25:I25))</f>
        <v>0</v>
      </c>
      <c r="M25" s="13">
        <f>MAX(B25:I25)</f>
        <v>3</v>
      </c>
    </row>
    <row r="26" spans="1:13" ht="12.75">
      <c r="A26" s="8" t="s">
        <v>39</v>
      </c>
      <c r="D26">
        <v>1</v>
      </c>
      <c r="H26" t="s">
        <v>20</v>
      </c>
      <c r="J26" s="11">
        <f>SUM(B26:I26)/8</f>
        <v>0.125</v>
      </c>
      <c r="K26" s="12">
        <f>COUNT(B26:I26)</f>
        <v>1</v>
      </c>
      <c r="L26" s="12">
        <f>IF(COUNTBLANK(B26:I26)&gt;0,0,MIN(B26:I26))</f>
        <v>0</v>
      </c>
      <c r="M26" s="13">
        <f>MAX(B26:I26)</f>
        <v>1</v>
      </c>
    </row>
    <row r="27" spans="1:13" ht="12.75">
      <c r="A27" s="8" t="s">
        <v>40</v>
      </c>
      <c r="B27">
        <v>10</v>
      </c>
      <c r="C27">
        <v>10</v>
      </c>
      <c r="D27">
        <v>12</v>
      </c>
      <c r="E27">
        <v>4</v>
      </c>
      <c r="F27">
        <v>6</v>
      </c>
      <c r="G27">
        <v>11</v>
      </c>
      <c r="H27">
        <v>7</v>
      </c>
      <c r="I27">
        <v>11</v>
      </c>
      <c r="J27" s="11">
        <f>SUM(B27:I27)/8</f>
        <v>8.875</v>
      </c>
      <c r="K27" s="12">
        <f>COUNT(B27:I27)</f>
        <v>8</v>
      </c>
      <c r="L27" s="12">
        <f>IF(COUNTBLANK(B27:I27)&gt;0,0,MIN(B27:I27))</f>
        <v>4</v>
      </c>
      <c r="M27" s="13">
        <f>MAX(B27:I27)</f>
        <v>12</v>
      </c>
    </row>
    <row r="28" spans="1:13" ht="12.75">
      <c r="A28" s="8" t="s">
        <v>41</v>
      </c>
      <c r="B28">
        <v>12</v>
      </c>
      <c r="C28">
        <v>5</v>
      </c>
      <c r="D28">
        <v>9</v>
      </c>
      <c r="E28">
        <v>82</v>
      </c>
      <c r="F28">
        <v>1</v>
      </c>
      <c r="G28">
        <v>3</v>
      </c>
      <c r="H28">
        <v>11</v>
      </c>
      <c r="I28">
        <v>18</v>
      </c>
      <c r="J28" s="11">
        <f>SUM(B28:I28)/8</f>
        <v>17.625</v>
      </c>
      <c r="K28" s="12">
        <f>COUNT(B28:I28)</f>
        <v>8</v>
      </c>
      <c r="L28" s="12">
        <f>IF(COUNTBLANK(B28:I28)&gt;0,0,MIN(B28:I28))</f>
        <v>1</v>
      </c>
      <c r="M28" s="13">
        <f>MAX(B28:I28)</f>
        <v>82</v>
      </c>
    </row>
    <row r="29" spans="1:13" ht="12.75">
      <c r="A29" s="8" t="s">
        <v>42</v>
      </c>
      <c r="B29">
        <v>36</v>
      </c>
      <c r="C29">
        <v>134</v>
      </c>
      <c r="D29">
        <v>55</v>
      </c>
      <c r="E29">
        <v>136</v>
      </c>
      <c r="F29">
        <v>10</v>
      </c>
      <c r="G29">
        <v>67</v>
      </c>
      <c r="H29">
        <v>49</v>
      </c>
      <c r="I29">
        <v>8</v>
      </c>
      <c r="J29" s="11">
        <f>SUM(B29:I29)/8</f>
        <v>61.875</v>
      </c>
      <c r="K29" s="12">
        <f>COUNT(B29:I29)</f>
        <v>8</v>
      </c>
      <c r="L29" s="12">
        <f>IF(COUNTBLANK(B29:I29)&gt;0,0,MIN(B29:I29))</f>
        <v>8</v>
      </c>
      <c r="M29" s="13">
        <f>MAX(B29:I29)</f>
        <v>136</v>
      </c>
    </row>
    <row r="30" spans="1:13" ht="12.75">
      <c r="A30" s="8" t="s">
        <v>43</v>
      </c>
      <c r="B30">
        <v>1</v>
      </c>
      <c r="C30">
        <v>1</v>
      </c>
      <c r="D30">
        <v>2</v>
      </c>
      <c r="E30">
        <v>4</v>
      </c>
      <c r="F30">
        <v>1</v>
      </c>
      <c r="H30">
        <v>2</v>
      </c>
      <c r="I30">
        <v>1</v>
      </c>
      <c r="J30" s="11">
        <f>SUM(B30:I30)/8</f>
        <v>1.5</v>
      </c>
      <c r="K30" s="12">
        <f>COUNT(B30:I30)</f>
        <v>7</v>
      </c>
      <c r="L30" s="12">
        <f>IF(COUNTBLANK(B30:I30)&gt;0,0,MIN(B30:I30))</f>
        <v>0</v>
      </c>
      <c r="M30" s="13">
        <f>MAX(B30:I30)</f>
        <v>4</v>
      </c>
    </row>
    <row r="31" spans="1:13" ht="12.75">
      <c r="A31" s="8" t="s">
        <v>44</v>
      </c>
      <c r="B31">
        <v>7</v>
      </c>
      <c r="C31">
        <v>5</v>
      </c>
      <c r="D31">
        <v>1</v>
      </c>
      <c r="E31">
        <v>3</v>
      </c>
      <c r="G31">
        <v>2</v>
      </c>
      <c r="H31">
        <v>1</v>
      </c>
      <c r="I31">
        <v>1</v>
      </c>
      <c r="J31" s="11">
        <f>SUM(B31:I31)/8</f>
        <v>2.5</v>
      </c>
      <c r="K31" s="12">
        <f>COUNT(B31:I31)</f>
        <v>7</v>
      </c>
      <c r="L31" s="12">
        <f>IF(COUNTBLANK(B31:I31)&gt;0,0,MIN(B31:I31))</f>
        <v>0</v>
      </c>
      <c r="M31" s="13">
        <f>MAX(B31:I31)</f>
        <v>7</v>
      </c>
    </row>
    <row r="32" spans="1:13" ht="12.75">
      <c r="A32" s="8" t="s">
        <v>45</v>
      </c>
      <c r="C32">
        <v>3</v>
      </c>
      <c r="D32">
        <v>2</v>
      </c>
      <c r="F32">
        <v>2</v>
      </c>
      <c r="G32" t="s">
        <v>18</v>
      </c>
      <c r="H32">
        <v>3</v>
      </c>
      <c r="I32">
        <v>2</v>
      </c>
      <c r="J32" s="11">
        <f>SUM(B32:I32)/8</f>
        <v>1.5</v>
      </c>
      <c r="K32" s="12">
        <f>COUNT(B32:I32)</f>
        <v>5</v>
      </c>
      <c r="L32" s="12">
        <f>IF(COUNTBLANK(B32:I32)&gt;0,0,MIN(B32:I32))</f>
        <v>0</v>
      </c>
      <c r="M32" s="13">
        <f>MAX(B32:I32)</f>
        <v>3</v>
      </c>
    </row>
    <row r="33" spans="1:13" ht="12.75">
      <c r="A33" s="8" t="s">
        <v>46</v>
      </c>
      <c r="B33">
        <v>6</v>
      </c>
      <c r="C33">
        <v>12</v>
      </c>
      <c r="D33">
        <v>9</v>
      </c>
      <c r="E33">
        <v>11</v>
      </c>
      <c r="F33">
        <v>6</v>
      </c>
      <c r="G33">
        <v>6</v>
      </c>
      <c r="H33">
        <v>6</v>
      </c>
      <c r="I33">
        <v>14</v>
      </c>
      <c r="J33" s="11">
        <f>SUM(B33:I33)/8</f>
        <v>8.75</v>
      </c>
      <c r="K33" s="12">
        <f>COUNT(B33:I33)</f>
        <v>8</v>
      </c>
      <c r="L33" s="12">
        <f>IF(COUNTBLANK(B33:I33)&gt;0,0,MIN(B33:I33))</f>
        <v>6</v>
      </c>
      <c r="M33" s="13">
        <f>MAX(B33:I33)</f>
        <v>14</v>
      </c>
    </row>
    <row r="34" spans="1:13" ht="12.75">
      <c r="A34" s="8" t="s">
        <v>47</v>
      </c>
      <c r="B34">
        <v>8</v>
      </c>
      <c r="D34">
        <v>8</v>
      </c>
      <c r="E34">
        <v>4</v>
      </c>
      <c r="F34">
        <v>4</v>
      </c>
      <c r="G34">
        <v>6</v>
      </c>
      <c r="H34">
        <v>8</v>
      </c>
      <c r="I34">
        <v>6</v>
      </c>
      <c r="J34" s="11">
        <f>SUM(B34:I34)/8</f>
        <v>5.5</v>
      </c>
      <c r="K34" s="12">
        <f>COUNT(B34:I34)</f>
        <v>7</v>
      </c>
      <c r="L34" s="12">
        <f>IF(COUNTBLANK(B34:I34)&gt;0,0,MIN(B34:I34))</f>
        <v>0</v>
      </c>
      <c r="M34" s="13">
        <f>MAX(B34:I34)</f>
        <v>8</v>
      </c>
    </row>
    <row r="35" spans="1:13" ht="12.75">
      <c r="A35" s="8" t="s">
        <v>48</v>
      </c>
      <c r="B35">
        <v>16</v>
      </c>
      <c r="F35" t="s">
        <v>18</v>
      </c>
      <c r="H35" t="s">
        <v>20</v>
      </c>
      <c r="J35" s="11">
        <f>SUM(B35:I35)/8</f>
        <v>2</v>
      </c>
      <c r="K35" s="12">
        <f>COUNT(B35:I35)</f>
        <v>1</v>
      </c>
      <c r="L35" s="12">
        <f>IF(COUNTBLANK(B35:I35)&gt;0,0,MIN(B35:I35))</f>
        <v>0</v>
      </c>
      <c r="M35" s="13">
        <f>MAX(B35:I35)</f>
        <v>16</v>
      </c>
    </row>
    <row r="36" spans="1:13" ht="12.75">
      <c r="A36" s="8" t="s">
        <v>49</v>
      </c>
      <c r="B36">
        <v>19</v>
      </c>
      <c r="C36">
        <v>1</v>
      </c>
      <c r="D36">
        <v>27</v>
      </c>
      <c r="E36">
        <v>2</v>
      </c>
      <c r="F36">
        <v>7</v>
      </c>
      <c r="G36">
        <v>26</v>
      </c>
      <c r="H36">
        <v>15</v>
      </c>
      <c r="I36">
        <v>116</v>
      </c>
      <c r="J36" s="11">
        <f>SUM(B36:I36)/8</f>
        <v>26.625</v>
      </c>
      <c r="K36" s="12">
        <f>COUNT(B36:I36)</f>
        <v>8</v>
      </c>
      <c r="L36" s="12">
        <f>IF(COUNTBLANK(B36:I36)&gt;0,0,MIN(B36:I36))</f>
        <v>1</v>
      </c>
      <c r="M36" s="13">
        <f>MAX(B36:I36)</f>
        <v>116</v>
      </c>
    </row>
    <row r="37" spans="1:13" ht="12.75">
      <c r="A37" s="8" t="s">
        <v>50</v>
      </c>
      <c r="B37">
        <v>2</v>
      </c>
      <c r="C37">
        <v>3</v>
      </c>
      <c r="D37">
        <v>1</v>
      </c>
      <c r="F37">
        <v>1</v>
      </c>
      <c r="H37" t="s">
        <v>20</v>
      </c>
      <c r="J37" s="11">
        <f>SUM(B37:I37)/8</f>
        <v>0.875</v>
      </c>
      <c r="K37" s="12">
        <f>COUNT(B37:I37)</f>
        <v>4</v>
      </c>
      <c r="L37" s="12">
        <f>IF(COUNTBLANK(B37:I37)&gt;0,0,MIN(B37:I37))</f>
        <v>0</v>
      </c>
      <c r="M37" s="13">
        <f>MAX(B37:I37)</f>
        <v>3</v>
      </c>
    </row>
    <row r="38" spans="1:13" ht="12.75">
      <c r="A38" s="8" t="s">
        <v>51</v>
      </c>
      <c r="H38">
        <v>1</v>
      </c>
      <c r="J38" s="11">
        <f>SUM(B38:I38)/8</f>
        <v>0.125</v>
      </c>
      <c r="K38" s="12">
        <f>COUNT(B38:I38)</f>
        <v>1</v>
      </c>
      <c r="L38" s="12">
        <f>IF(COUNTBLANK(B38:I38)&gt;0,0,MIN(B38:I38))</f>
        <v>0</v>
      </c>
      <c r="M38" s="13">
        <f>MAX(B38:I38)</f>
        <v>1</v>
      </c>
    </row>
    <row r="39" spans="1:13" ht="12.75">
      <c r="A39" s="8" t="s">
        <v>52</v>
      </c>
      <c r="B39">
        <v>140</v>
      </c>
      <c r="C39">
        <v>33</v>
      </c>
      <c r="D39">
        <v>115</v>
      </c>
      <c r="E39">
        <v>11</v>
      </c>
      <c r="F39">
        <v>95</v>
      </c>
      <c r="H39">
        <v>13</v>
      </c>
      <c r="I39">
        <v>2</v>
      </c>
      <c r="J39" s="11">
        <f>SUM(B39:I39)/8</f>
        <v>51.125</v>
      </c>
      <c r="K39" s="12">
        <f>COUNT(B39:I39)</f>
        <v>7</v>
      </c>
      <c r="L39" s="12">
        <f>IF(COUNTBLANK(B39:I39)&gt;0,0,MIN(B39:I39))</f>
        <v>0</v>
      </c>
      <c r="M39" s="13">
        <f>MAX(B39:I39)</f>
        <v>140</v>
      </c>
    </row>
    <row r="40" spans="1:13" ht="12.75">
      <c r="A40" s="8" t="s">
        <v>53</v>
      </c>
      <c r="B40">
        <v>14</v>
      </c>
      <c r="C40">
        <v>33</v>
      </c>
      <c r="D40">
        <v>29</v>
      </c>
      <c r="E40">
        <v>5</v>
      </c>
      <c r="F40">
        <v>17</v>
      </c>
      <c r="G40">
        <v>12</v>
      </c>
      <c r="H40">
        <v>11</v>
      </c>
      <c r="J40" s="11">
        <f>SUM(B40:I40)/8</f>
        <v>15.125</v>
      </c>
      <c r="K40" s="12">
        <f>COUNT(B40:I40)</f>
        <v>7</v>
      </c>
      <c r="L40" s="12">
        <f>IF(COUNTBLANK(B40:I40)&gt;0,0,MIN(B40:I40))</f>
        <v>0</v>
      </c>
      <c r="M40" s="13">
        <f>MAX(B40:I40)</f>
        <v>33</v>
      </c>
    </row>
    <row r="41" spans="1:13" ht="12.75">
      <c r="A41" s="8" t="s">
        <v>54</v>
      </c>
      <c r="B41">
        <v>28</v>
      </c>
      <c r="C41">
        <v>94</v>
      </c>
      <c r="D41">
        <v>28</v>
      </c>
      <c r="E41">
        <v>160</v>
      </c>
      <c r="F41">
        <v>42</v>
      </c>
      <c r="G41">
        <v>111</v>
      </c>
      <c r="H41">
        <v>79</v>
      </c>
      <c r="I41">
        <v>218</v>
      </c>
      <c r="J41" s="11">
        <f>SUM(B41:I41)/8</f>
        <v>95</v>
      </c>
      <c r="K41" s="12">
        <f>COUNT(B41:I41)</f>
        <v>8</v>
      </c>
      <c r="L41" s="12">
        <f>IF(COUNTBLANK(B41:I41)&gt;0,0,MIN(B41:I41))</f>
        <v>28</v>
      </c>
      <c r="M41" s="13">
        <f>MAX(B41:I41)</f>
        <v>218</v>
      </c>
    </row>
    <row r="42" spans="1:13" ht="12.75">
      <c r="A42" s="8" t="s">
        <v>55</v>
      </c>
      <c r="B42">
        <v>3</v>
      </c>
      <c r="C42">
        <v>2</v>
      </c>
      <c r="D42">
        <v>5</v>
      </c>
      <c r="E42">
        <v>1</v>
      </c>
      <c r="F42">
        <v>1</v>
      </c>
      <c r="G42">
        <v>1</v>
      </c>
      <c r="H42" t="s">
        <v>20</v>
      </c>
      <c r="I42">
        <v>1</v>
      </c>
      <c r="J42" s="11">
        <f>SUM(B42:I42)/8</f>
        <v>1.75</v>
      </c>
      <c r="K42" s="12">
        <f>COUNT(B42:I42)</f>
        <v>7</v>
      </c>
      <c r="L42" s="12">
        <f>IF(COUNTBLANK(B42:I42)&gt;0,0,MIN(B42:I42))</f>
        <v>1</v>
      </c>
      <c r="M42" s="13">
        <f>MAX(B42:I42)</f>
        <v>5</v>
      </c>
    </row>
    <row r="43" spans="1:13" ht="12.75">
      <c r="A43" s="8" t="s">
        <v>56</v>
      </c>
      <c r="C43">
        <v>3</v>
      </c>
      <c r="H43">
        <v>1</v>
      </c>
      <c r="J43" s="11">
        <f>SUM(B43:I43)/8</f>
        <v>0.5</v>
      </c>
      <c r="K43" s="12">
        <f>COUNT(B43:I43)</f>
        <v>2</v>
      </c>
      <c r="L43" s="12">
        <f>IF(COUNTBLANK(B43:I43)&gt;0,0,MIN(B43:I43))</f>
        <v>0</v>
      </c>
      <c r="M43" s="13">
        <f>MAX(B43:I43)</f>
        <v>3</v>
      </c>
    </row>
    <row r="44" spans="1:13" ht="12.75">
      <c r="A44" s="8" t="s">
        <v>57</v>
      </c>
      <c r="I44">
        <v>1</v>
      </c>
      <c r="J44" s="11">
        <f>SUM(B44:I44)/8</f>
        <v>0.125</v>
      </c>
      <c r="K44" s="12">
        <f>COUNT(B44:I44)</f>
        <v>1</v>
      </c>
      <c r="L44" s="12">
        <f>IF(COUNTBLANK(B44:I44)&gt;0,0,MIN(B44:I44))</f>
        <v>0</v>
      </c>
      <c r="M44" s="13">
        <f>MAX(B44:I44)</f>
        <v>1</v>
      </c>
    </row>
    <row r="45" spans="1:13" ht="12.75">
      <c r="A45" s="8" t="s">
        <v>58</v>
      </c>
      <c r="B45">
        <v>1</v>
      </c>
      <c r="H45" t="s">
        <v>20</v>
      </c>
      <c r="J45" s="11">
        <f>SUM(B45:I45)/8</f>
        <v>0.125</v>
      </c>
      <c r="K45" s="12">
        <f>COUNT(B45:I45)</f>
        <v>1</v>
      </c>
      <c r="L45" s="12">
        <f>IF(COUNTBLANK(B45:I45)&gt;0,0,MIN(B45:I45))</f>
        <v>0</v>
      </c>
      <c r="M45" s="13">
        <f>MAX(B45:I45)</f>
        <v>1</v>
      </c>
    </row>
    <row r="46" spans="1:13" ht="12.75">
      <c r="A46" s="8" t="s">
        <v>59</v>
      </c>
      <c r="B46">
        <v>6</v>
      </c>
      <c r="C46">
        <v>12</v>
      </c>
      <c r="D46">
        <v>9</v>
      </c>
      <c r="E46">
        <v>6</v>
      </c>
      <c r="F46">
        <v>4</v>
      </c>
      <c r="G46">
        <v>6</v>
      </c>
      <c r="H46">
        <v>5</v>
      </c>
      <c r="I46">
        <v>6</v>
      </c>
      <c r="J46" s="11">
        <f>SUM(B46:I46)/8</f>
        <v>6.75</v>
      </c>
      <c r="K46" s="12">
        <f>COUNT(B46:I46)</f>
        <v>8</v>
      </c>
      <c r="L46" s="12">
        <f>IF(COUNTBLANK(B46:I46)&gt;0,0,MIN(B46:I46))</f>
        <v>4</v>
      </c>
      <c r="M46" s="13">
        <f>MAX(B46:I46)</f>
        <v>12</v>
      </c>
    </row>
    <row r="47" spans="1:13" ht="12.75">
      <c r="A47" s="8" t="s">
        <v>60</v>
      </c>
      <c r="B47">
        <v>7</v>
      </c>
      <c r="C47">
        <v>20</v>
      </c>
      <c r="D47">
        <v>11</v>
      </c>
      <c r="E47">
        <v>17</v>
      </c>
      <c r="F47">
        <v>13</v>
      </c>
      <c r="G47">
        <v>10</v>
      </c>
      <c r="H47">
        <v>10</v>
      </c>
      <c r="I47">
        <v>16</v>
      </c>
      <c r="J47" s="11">
        <f>SUM(B47:I47)/8</f>
        <v>13</v>
      </c>
      <c r="K47" s="12">
        <f>COUNT(B47:I47)</f>
        <v>8</v>
      </c>
      <c r="L47" s="12">
        <f>IF(COUNTBLANK(B47:I47)&gt;0,0,MIN(B47:I47))</f>
        <v>7</v>
      </c>
      <c r="M47" s="13">
        <f>MAX(B47:I47)</f>
        <v>20</v>
      </c>
    </row>
    <row r="48" spans="1:13" ht="12.75">
      <c r="A48" s="8" t="s">
        <v>61</v>
      </c>
      <c r="B48">
        <v>6</v>
      </c>
      <c r="C48">
        <v>10</v>
      </c>
      <c r="D48">
        <v>4</v>
      </c>
      <c r="E48">
        <v>5</v>
      </c>
      <c r="F48">
        <v>7</v>
      </c>
      <c r="G48">
        <v>4</v>
      </c>
      <c r="H48">
        <v>4</v>
      </c>
      <c r="I48">
        <v>8</v>
      </c>
      <c r="J48" s="11">
        <f>SUM(B48:I48)/8</f>
        <v>6</v>
      </c>
      <c r="K48" s="12">
        <f>COUNT(B48:I48)</f>
        <v>8</v>
      </c>
      <c r="L48" s="12">
        <f>IF(COUNTBLANK(B48:I48)&gt;0,0,MIN(B48:I48))</f>
        <v>4</v>
      </c>
      <c r="M48" s="13">
        <f>MAX(B48:I48)</f>
        <v>10</v>
      </c>
    </row>
    <row r="49" spans="1:13" ht="12.75">
      <c r="A49" s="8" t="s">
        <v>62</v>
      </c>
      <c r="B49">
        <v>9</v>
      </c>
      <c r="C49">
        <v>20</v>
      </c>
      <c r="D49">
        <v>10</v>
      </c>
      <c r="E49">
        <v>21</v>
      </c>
      <c r="F49">
        <v>8</v>
      </c>
      <c r="G49">
        <v>11</v>
      </c>
      <c r="H49">
        <v>9</v>
      </c>
      <c r="I49">
        <v>16</v>
      </c>
      <c r="J49" s="11">
        <f>SUM(B49:I49)/8</f>
        <v>13</v>
      </c>
      <c r="K49" s="12">
        <f>COUNT(B49:I49)</f>
        <v>8</v>
      </c>
      <c r="L49" s="12">
        <f>IF(COUNTBLANK(B49:I49)&gt;0,0,MIN(B49:I49))</f>
        <v>8</v>
      </c>
      <c r="M49" s="13">
        <f>MAX(B49:I49)</f>
        <v>21</v>
      </c>
    </row>
    <row r="50" spans="1:13" ht="12.75">
      <c r="A50" s="8" t="s">
        <v>63</v>
      </c>
      <c r="C50">
        <v>3</v>
      </c>
      <c r="D50">
        <v>2</v>
      </c>
      <c r="E50">
        <v>3</v>
      </c>
      <c r="F50">
        <v>1</v>
      </c>
      <c r="G50">
        <v>2</v>
      </c>
      <c r="H50">
        <v>2</v>
      </c>
      <c r="I50">
        <v>8</v>
      </c>
      <c r="J50" s="11">
        <f>SUM(B50:I50)/8</f>
        <v>2.625</v>
      </c>
      <c r="K50" s="12">
        <f>COUNT(B50:I50)</f>
        <v>7</v>
      </c>
      <c r="L50" s="12">
        <f>IF(COUNTBLANK(B50:I50)&gt;0,0,MIN(B50:I50))</f>
        <v>0</v>
      </c>
      <c r="M50" s="13">
        <f>MAX(B50:I50)</f>
        <v>8</v>
      </c>
    </row>
    <row r="51" spans="1:13" ht="12.75">
      <c r="A51" s="8" t="s">
        <v>64</v>
      </c>
      <c r="B51">
        <v>8</v>
      </c>
      <c r="C51">
        <v>18</v>
      </c>
      <c r="D51">
        <v>7</v>
      </c>
      <c r="E51">
        <v>5</v>
      </c>
      <c r="F51">
        <v>11</v>
      </c>
      <c r="G51">
        <v>13</v>
      </c>
      <c r="H51">
        <v>9</v>
      </c>
      <c r="I51">
        <v>9</v>
      </c>
      <c r="J51" s="11">
        <f>SUM(B51:I51)/8</f>
        <v>10</v>
      </c>
      <c r="K51" s="12">
        <f>COUNT(B51:I51)</f>
        <v>8</v>
      </c>
      <c r="L51" s="12">
        <f>IF(COUNTBLANK(B51:I51)&gt;0,0,MIN(B51:I51))</f>
        <v>5</v>
      </c>
      <c r="M51" s="13">
        <f>MAX(B51:I51)</f>
        <v>18</v>
      </c>
    </row>
    <row r="52" spans="1:13" ht="12.75">
      <c r="A52" s="8" t="s">
        <v>65</v>
      </c>
      <c r="B52">
        <v>9</v>
      </c>
      <c r="C52">
        <v>20</v>
      </c>
      <c r="D52">
        <v>8</v>
      </c>
      <c r="E52">
        <v>13</v>
      </c>
      <c r="F52">
        <v>10</v>
      </c>
      <c r="G52">
        <v>11</v>
      </c>
      <c r="H52">
        <v>14</v>
      </c>
      <c r="I52">
        <v>13</v>
      </c>
      <c r="J52" s="11">
        <f>SUM(B52:I52)/8</f>
        <v>12.25</v>
      </c>
      <c r="K52" s="12">
        <f>COUNT(B52:I52)</f>
        <v>8</v>
      </c>
      <c r="L52" s="12">
        <f>IF(COUNTBLANK(B52:I52)&gt;0,0,MIN(B52:I52))</f>
        <v>8</v>
      </c>
      <c r="M52" s="13">
        <f>MAX(B52:I52)</f>
        <v>20</v>
      </c>
    </row>
    <row r="53" spans="1:13" ht="12.75">
      <c r="A53" s="8" t="s">
        <v>66</v>
      </c>
      <c r="B53">
        <v>3</v>
      </c>
      <c r="D53">
        <v>7</v>
      </c>
      <c r="E53">
        <v>1</v>
      </c>
      <c r="G53">
        <v>6</v>
      </c>
      <c r="H53">
        <v>1</v>
      </c>
      <c r="I53">
        <v>7</v>
      </c>
      <c r="J53" s="11">
        <f>SUM(B53:I53)/8</f>
        <v>3.125</v>
      </c>
      <c r="K53" s="12">
        <f>COUNT(B53:I53)</f>
        <v>6</v>
      </c>
      <c r="L53" s="12">
        <f>IF(COUNTBLANK(B53:I53)&gt;0,0,MIN(B53:I53))</f>
        <v>0</v>
      </c>
      <c r="M53" s="13">
        <f>MAX(B53:I53)</f>
        <v>7</v>
      </c>
    </row>
    <row r="54" spans="1:13" ht="12.75">
      <c r="A54" s="8" t="s">
        <v>67</v>
      </c>
      <c r="G54">
        <v>1</v>
      </c>
      <c r="H54">
        <v>1</v>
      </c>
      <c r="I54">
        <v>1</v>
      </c>
      <c r="J54" s="11">
        <f>SUM(B54:I54)/8</f>
        <v>0.375</v>
      </c>
      <c r="K54" s="12">
        <f>COUNT(B54:I54)</f>
        <v>3</v>
      </c>
      <c r="L54" s="12">
        <f>IF(COUNTBLANK(B54:I54)&gt;0,0,MIN(B54:I54))</f>
        <v>0</v>
      </c>
      <c r="M54" s="13">
        <f>MAX(B54:I54)</f>
        <v>1</v>
      </c>
    </row>
    <row r="55" spans="1:13" ht="12.75">
      <c r="A55" s="8" t="s">
        <v>68</v>
      </c>
      <c r="B55">
        <v>24</v>
      </c>
      <c r="C55">
        <v>10</v>
      </c>
      <c r="D55">
        <v>8</v>
      </c>
      <c r="E55">
        <v>7</v>
      </c>
      <c r="F55">
        <v>8</v>
      </c>
      <c r="G55">
        <v>4</v>
      </c>
      <c r="H55">
        <v>17</v>
      </c>
      <c r="I55">
        <v>11</v>
      </c>
      <c r="J55" s="11">
        <f>SUM(B55:I55)/8</f>
        <v>11.125</v>
      </c>
      <c r="K55" s="12">
        <f>COUNT(B55:I55)</f>
        <v>8</v>
      </c>
      <c r="L55" s="12">
        <f>IF(COUNTBLANK(B55:I55)&gt;0,0,MIN(B55:I55))</f>
        <v>4</v>
      </c>
      <c r="M55" s="13">
        <f>MAX(B55:I55)</f>
        <v>24</v>
      </c>
    </row>
    <row r="56" spans="1:13" ht="12.75">
      <c r="A56" s="8" t="s">
        <v>69</v>
      </c>
      <c r="B56">
        <v>5</v>
      </c>
      <c r="C56">
        <v>53</v>
      </c>
      <c r="D56">
        <v>40</v>
      </c>
      <c r="E56">
        <v>35</v>
      </c>
      <c r="F56">
        <v>10</v>
      </c>
      <c r="G56">
        <v>21</v>
      </c>
      <c r="H56">
        <v>45</v>
      </c>
      <c r="I56">
        <v>37</v>
      </c>
      <c r="J56" s="11">
        <f>SUM(B56:I56)/8</f>
        <v>30.75</v>
      </c>
      <c r="K56" s="12">
        <f>COUNT(B56:I56)</f>
        <v>8</v>
      </c>
      <c r="L56" s="12">
        <f>IF(COUNTBLANK(B56:I56)&gt;0,0,MIN(B56:I56))</f>
        <v>5</v>
      </c>
      <c r="M56" s="13">
        <f>MAX(B56:I56)</f>
        <v>53</v>
      </c>
    </row>
    <row r="57" spans="1:13" ht="12.75">
      <c r="A57" s="8" t="s">
        <v>70</v>
      </c>
      <c r="B57">
        <v>183</v>
      </c>
      <c r="C57">
        <v>345</v>
      </c>
      <c r="D57">
        <v>312</v>
      </c>
      <c r="E57">
        <v>164</v>
      </c>
      <c r="F57">
        <v>81</v>
      </c>
      <c r="G57">
        <v>120</v>
      </c>
      <c r="H57">
        <v>215</v>
      </c>
      <c r="I57">
        <v>280</v>
      </c>
      <c r="J57" s="11">
        <f>SUM(B57:I57)/8</f>
        <v>212.5</v>
      </c>
      <c r="K57" s="12">
        <f>COUNT(B57:I57)</f>
        <v>8</v>
      </c>
      <c r="L57" s="12">
        <f>IF(COUNTBLANK(B57:I57)&gt;0,0,MIN(B57:I57))</f>
        <v>81</v>
      </c>
      <c r="M57" s="13">
        <f>MAX(B57:I57)</f>
        <v>345</v>
      </c>
    </row>
    <row r="58" spans="1:13" ht="12.75">
      <c r="A58" s="8" t="s">
        <v>71</v>
      </c>
      <c r="G58">
        <v>22</v>
      </c>
      <c r="H58">
        <v>3</v>
      </c>
      <c r="J58" s="11">
        <f>SUM(B58:I58)/8</f>
        <v>3.125</v>
      </c>
      <c r="K58" s="12">
        <f>COUNT(B58:I58)</f>
        <v>2</v>
      </c>
      <c r="L58" s="12">
        <f>IF(COUNTBLANK(B58:I58)&gt;0,0,MIN(B58:I58))</f>
        <v>0</v>
      </c>
      <c r="M58" s="13">
        <f>MAX(B58:I58)</f>
        <v>22</v>
      </c>
    </row>
    <row r="59" spans="1:13" ht="12.75">
      <c r="A59" s="8" t="s">
        <v>72</v>
      </c>
      <c r="C59" t="s">
        <v>18</v>
      </c>
      <c r="D59">
        <v>3</v>
      </c>
      <c r="E59">
        <v>4</v>
      </c>
      <c r="F59">
        <v>1</v>
      </c>
      <c r="G59" t="s">
        <v>18</v>
      </c>
      <c r="H59">
        <v>6</v>
      </c>
      <c r="I59">
        <v>5</v>
      </c>
      <c r="J59" s="11">
        <f>SUM(B59:I59)/8</f>
        <v>2.375</v>
      </c>
      <c r="K59" s="12">
        <f>COUNT(B59:I59)</f>
        <v>5</v>
      </c>
      <c r="L59" s="12">
        <f>IF(COUNTBLANK(B59:I59)&gt;0,0,MIN(B59:I59))</f>
        <v>0</v>
      </c>
      <c r="M59" s="13">
        <f>MAX(B59:I59)</f>
        <v>6</v>
      </c>
    </row>
    <row r="60" spans="1:13" ht="12.75">
      <c r="A60" s="8" t="s">
        <v>73</v>
      </c>
      <c r="B60">
        <v>34</v>
      </c>
      <c r="C60">
        <v>42</v>
      </c>
      <c r="D60">
        <v>46</v>
      </c>
      <c r="E60">
        <v>58</v>
      </c>
      <c r="F60">
        <v>22</v>
      </c>
      <c r="G60">
        <v>19</v>
      </c>
      <c r="H60">
        <v>50</v>
      </c>
      <c r="I60">
        <v>36</v>
      </c>
      <c r="J60" s="11">
        <f>SUM(B60:I60)/8</f>
        <v>38.375</v>
      </c>
      <c r="K60" s="12">
        <f>COUNT(B60:I60)</f>
        <v>8</v>
      </c>
      <c r="L60" s="12">
        <f>IF(COUNTBLANK(B60:I60)&gt;0,0,MIN(B60:I60))</f>
        <v>19</v>
      </c>
      <c r="M60" s="13">
        <f>MAX(B60:I60)</f>
        <v>58</v>
      </c>
    </row>
    <row r="61" spans="1:13" ht="12.75">
      <c r="A61" s="8" t="s">
        <v>74</v>
      </c>
      <c r="B61">
        <v>28</v>
      </c>
      <c r="C61">
        <v>33</v>
      </c>
      <c r="D61">
        <v>32</v>
      </c>
      <c r="E61">
        <v>44</v>
      </c>
      <c r="F61">
        <v>33</v>
      </c>
      <c r="G61">
        <v>20</v>
      </c>
      <c r="H61">
        <v>33</v>
      </c>
      <c r="I61">
        <v>34</v>
      </c>
      <c r="J61" s="11">
        <f>SUM(B61:I61)/8</f>
        <v>32.125</v>
      </c>
      <c r="K61" s="12">
        <f>COUNT(B61:I61)</f>
        <v>8</v>
      </c>
      <c r="L61" s="12">
        <f>IF(COUNTBLANK(B61:I61)&gt;0,0,MIN(B61:I61))</f>
        <v>20</v>
      </c>
      <c r="M61" s="13">
        <f>MAX(B61:I61)</f>
        <v>44</v>
      </c>
    </row>
    <row r="62" spans="1:13" ht="12.75">
      <c r="A62" s="8" t="s">
        <v>75</v>
      </c>
      <c r="E62">
        <v>1</v>
      </c>
      <c r="F62">
        <v>1</v>
      </c>
      <c r="G62">
        <v>2</v>
      </c>
      <c r="H62" t="s">
        <v>20</v>
      </c>
      <c r="I62">
        <v>4</v>
      </c>
      <c r="J62" s="11">
        <f>SUM(B62:I62)/8</f>
        <v>1</v>
      </c>
      <c r="K62" s="12">
        <f>COUNT(B62:I62)</f>
        <v>4</v>
      </c>
      <c r="L62" s="12">
        <f>IF(COUNTBLANK(B62:I62)&gt;0,0,MIN(B62:I62))</f>
        <v>0</v>
      </c>
      <c r="M62" s="13">
        <f>MAX(B62:I62)</f>
        <v>4</v>
      </c>
    </row>
    <row r="63" spans="1:13" ht="12.75">
      <c r="A63" s="8" t="s">
        <v>76</v>
      </c>
      <c r="B63">
        <v>7</v>
      </c>
      <c r="C63">
        <v>18</v>
      </c>
      <c r="D63">
        <v>8</v>
      </c>
      <c r="E63">
        <v>12</v>
      </c>
      <c r="F63">
        <v>7</v>
      </c>
      <c r="G63">
        <v>13</v>
      </c>
      <c r="H63">
        <v>11</v>
      </c>
      <c r="I63">
        <v>10</v>
      </c>
      <c r="J63" s="11">
        <f>SUM(B63:I63)/8</f>
        <v>10.75</v>
      </c>
      <c r="K63" s="12">
        <f>COUNT(B63:I63)</f>
        <v>8</v>
      </c>
      <c r="L63" s="12">
        <f>IF(COUNTBLANK(B63:I63)&gt;0,0,MIN(B63:I63))</f>
        <v>7</v>
      </c>
      <c r="M63" s="13">
        <f>MAX(B63:I63)</f>
        <v>18</v>
      </c>
    </row>
    <row r="64" spans="1:13" ht="12.75">
      <c r="A64" s="8" t="s">
        <v>77</v>
      </c>
      <c r="B64">
        <v>5</v>
      </c>
      <c r="C64">
        <v>1</v>
      </c>
      <c r="D64">
        <v>4</v>
      </c>
      <c r="E64">
        <v>2</v>
      </c>
      <c r="F64">
        <v>3</v>
      </c>
      <c r="G64">
        <v>1</v>
      </c>
      <c r="H64">
        <v>3</v>
      </c>
      <c r="I64">
        <v>5</v>
      </c>
      <c r="J64" s="11">
        <f>SUM(B64:I64)/8</f>
        <v>3</v>
      </c>
      <c r="K64" s="12">
        <f>COUNT(B64:I64)</f>
        <v>8</v>
      </c>
      <c r="L64" s="12">
        <f>IF(COUNTBLANK(B64:I64)&gt;0,0,MIN(B64:I64))</f>
        <v>1</v>
      </c>
      <c r="M64" s="13">
        <f>MAX(B64:I64)</f>
        <v>5</v>
      </c>
    </row>
    <row r="65" spans="1:13" ht="12.75">
      <c r="A65" s="8" t="s">
        <v>78</v>
      </c>
      <c r="B65">
        <v>4</v>
      </c>
      <c r="C65">
        <v>1</v>
      </c>
      <c r="D65">
        <v>2</v>
      </c>
      <c r="E65">
        <v>1</v>
      </c>
      <c r="F65">
        <v>4</v>
      </c>
      <c r="G65">
        <v>2</v>
      </c>
      <c r="H65" t="s">
        <v>18</v>
      </c>
      <c r="I65">
        <v>4</v>
      </c>
      <c r="J65" s="11">
        <f>SUM(B65:I65)/8</f>
        <v>2.25</v>
      </c>
      <c r="K65" s="12">
        <f>COUNT(B65:I65)</f>
        <v>7</v>
      </c>
      <c r="L65" s="12">
        <f>IF(COUNTBLANK(B65:I65)&gt;0,0,MIN(B65:I65))</f>
        <v>1</v>
      </c>
      <c r="M65" s="13">
        <f>MAX(B65:I65)</f>
        <v>4</v>
      </c>
    </row>
    <row r="66" spans="1:13" ht="12.75">
      <c r="A66" s="8" t="s">
        <v>79</v>
      </c>
      <c r="C66" t="s">
        <v>18</v>
      </c>
      <c r="F66">
        <v>1</v>
      </c>
      <c r="H66">
        <v>1</v>
      </c>
      <c r="I66">
        <v>1</v>
      </c>
      <c r="J66" s="11">
        <f>SUM(B66:I66)/8</f>
        <v>0.375</v>
      </c>
      <c r="K66" s="12">
        <f>COUNT(B66:I66)</f>
        <v>3</v>
      </c>
      <c r="L66" s="12">
        <f>IF(COUNTBLANK(B66:I66)&gt;0,0,MIN(B66:I66))</f>
        <v>0</v>
      </c>
      <c r="M66" s="13">
        <f>MAX(B66:I66)</f>
        <v>1</v>
      </c>
    </row>
    <row r="67" spans="1:13" ht="12.75">
      <c r="A67" s="8" t="s">
        <v>80</v>
      </c>
      <c r="B67">
        <v>1</v>
      </c>
      <c r="C67">
        <v>3</v>
      </c>
      <c r="E67">
        <v>5</v>
      </c>
      <c r="F67">
        <v>1</v>
      </c>
      <c r="G67" t="s">
        <v>18</v>
      </c>
      <c r="H67" t="s">
        <v>20</v>
      </c>
      <c r="J67" s="11">
        <f>SUM(B67:I67)/8</f>
        <v>1.25</v>
      </c>
      <c r="K67" s="12">
        <f>COUNT(B67:I67)</f>
        <v>4</v>
      </c>
      <c r="L67" s="12">
        <f>IF(COUNTBLANK(B67:I67)&gt;0,0,MIN(B67:I67))</f>
        <v>0</v>
      </c>
      <c r="M67" s="13">
        <f>MAX(B67:I67)</f>
        <v>5</v>
      </c>
    </row>
    <row r="68" spans="1:13" ht="12.75">
      <c r="A68" s="8" t="s">
        <v>81</v>
      </c>
      <c r="B68">
        <v>24</v>
      </c>
      <c r="C68">
        <v>52</v>
      </c>
      <c r="D68">
        <v>29</v>
      </c>
      <c r="E68">
        <v>31</v>
      </c>
      <c r="F68">
        <v>18</v>
      </c>
      <c r="G68">
        <v>14</v>
      </c>
      <c r="H68">
        <v>37</v>
      </c>
      <c r="I68">
        <v>30</v>
      </c>
      <c r="J68" s="11">
        <f>SUM(B68:I68)/8</f>
        <v>29.375</v>
      </c>
      <c r="K68" s="12">
        <f>COUNT(B68:I68)</f>
        <v>8</v>
      </c>
      <c r="L68" s="12">
        <f>IF(COUNTBLANK(B68:I68)&gt;0,0,MIN(B68:I68))</f>
        <v>14</v>
      </c>
      <c r="M68" s="13">
        <f>MAX(B68:I68)</f>
        <v>52</v>
      </c>
    </row>
    <row r="69" spans="1:13" ht="12.75">
      <c r="A69" s="8" t="s">
        <v>82</v>
      </c>
      <c r="B69">
        <v>65</v>
      </c>
      <c r="C69">
        <v>19</v>
      </c>
      <c r="D69">
        <v>16</v>
      </c>
      <c r="E69">
        <v>11</v>
      </c>
      <c r="F69">
        <v>10</v>
      </c>
      <c r="G69">
        <v>11</v>
      </c>
      <c r="H69">
        <v>18</v>
      </c>
      <c r="I69">
        <v>24</v>
      </c>
      <c r="J69" s="11">
        <f>SUM(B69:I69)/8</f>
        <v>21.75</v>
      </c>
      <c r="K69" s="12">
        <f>COUNT(B69:I69)</f>
        <v>8</v>
      </c>
      <c r="L69" s="12">
        <f>IF(COUNTBLANK(B69:I69)&gt;0,0,MIN(B69:I69))</f>
        <v>10</v>
      </c>
      <c r="M69" s="13">
        <f>MAX(B69:I69)</f>
        <v>65</v>
      </c>
    </row>
    <row r="70" spans="1:13" ht="12.75">
      <c r="A70" s="8" t="s">
        <v>83</v>
      </c>
      <c r="B70">
        <v>10</v>
      </c>
      <c r="C70">
        <v>8</v>
      </c>
      <c r="D70">
        <v>1</v>
      </c>
      <c r="E70">
        <v>10</v>
      </c>
      <c r="F70">
        <v>3</v>
      </c>
      <c r="G70">
        <v>7</v>
      </c>
      <c r="H70">
        <v>13</v>
      </c>
      <c r="I70">
        <v>15</v>
      </c>
      <c r="J70" s="11">
        <f>SUM(B70:I70)/8</f>
        <v>8.375</v>
      </c>
      <c r="K70" s="12">
        <f>COUNT(B70:I70)</f>
        <v>8</v>
      </c>
      <c r="L70" s="12">
        <f>IF(COUNTBLANK(B70:I70)&gt;0,0,MIN(B70:I70))</f>
        <v>1</v>
      </c>
      <c r="M70" s="13">
        <f>MAX(B70:I70)</f>
        <v>15</v>
      </c>
    </row>
    <row r="71" spans="1:13" ht="12.75">
      <c r="A71" s="8" t="s">
        <v>84</v>
      </c>
      <c r="B71">
        <v>36</v>
      </c>
      <c r="C71">
        <v>47</v>
      </c>
      <c r="D71">
        <v>52</v>
      </c>
      <c r="E71">
        <v>44</v>
      </c>
      <c r="F71">
        <v>33</v>
      </c>
      <c r="G71">
        <v>69</v>
      </c>
      <c r="H71">
        <v>78</v>
      </c>
      <c r="I71">
        <v>80</v>
      </c>
      <c r="J71" s="11">
        <f>SUM(B71:I71)/8</f>
        <v>54.875</v>
      </c>
      <c r="K71" s="12">
        <f>COUNT(B71:I71)</f>
        <v>8</v>
      </c>
      <c r="L71" s="12">
        <f>IF(COUNTBLANK(B71:I71)&gt;0,0,MIN(B71:I71))</f>
        <v>33</v>
      </c>
      <c r="M71" s="13">
        <f>MAX(B71:I71)</f>
        <v>80</v>
      </c>
    </row>
    <row r="72" spans="1:13" ht="12.75">
      <c r="A72" s="8" t="s">
        <v>85</v>
      </c>
      <c r="B72">
        <v>4</v>
      </c>
      <c r="C72">
        <v>18</v>
      </c>
      <c r="D72">
        <v>8</v>
      </c>
      <c r="E72">
        <v>10</v>
      </c>
      <c r="F72">
        <v>16</v>
      </c>
      <c r="G72">
        <v>7</v>
      </c>
      <c r="H72">
        <v>20</v>
      </c>
      <c r="I72">
        <v>8</v>
      </c>
      <c r="J72" s="11">
        <f>SUM(B72:I72)/8</f>
        <v>11.375</v>
      </c>
      <c r="K72" s="12">
        <f>COUNT(B72:I72)</f>
        <v>8</v>
      </c>
      <c r="L72" s="12">
        <f>IF(COUNTBLANK(B72:I72)&gt;0,0,MIN(B72:I72))</f>
        <v>4</v>
      </c>
      <c r="M72" s="13">
        <f>MAX(B72:I72)</f>
        <v>20</v>
      </c>
    </row>
    <row r="73" spans="1:13" ht="12.75">
      <c r="A73" s="8" t="s">
        <v>86</v>
      </c>
      <c r="B73">
        <v>368</v>
      </c>
      <c r="C73">
        <v>990</v>
      </c>
      <c r="D73">
        <v>135</v>
      </c>
      <c r="E73">
        <v>204</v>
      </c>
      <c r="F73">
        <v>515</v>
      </c>
      <c r="G73">
        <v>386</v>
      </c>
      <c r="H73">
        <v>181</v>
      </c>
      <c r="I73">
        <v>3103</v>
      </c>
      <c r="J73" s="11">
        <f>SUM(B73:I73)/8</f>
        <v>735.25</v>
      </c>
      <c r="K73" s="12">
        <f>COUNT(B73:I73)</f>
        <v>8</v>
      </c>
      <c r="L73" s="12">
        <f>IF(COUNTBLANK(B73:I73)&gt;0,0,MIN(B73:I73))</f>
        <v>135</v>
      </c>
      <c r="M73" s="13">
        <f>MAX(B73:I73)</f>
        <v>3103</v>
      </c>
    </row>
    <row r="74" spans="1:13" ht="12.75">
      <c r="A74" s="8" t="s">
        <v>87</v>
      </c>
      <c r="C74">
        <v>1</v>
      </c>
      <c r="D74">
        <v>1</v>
      </c>
      <c r="G74">
        <v>1</v>
      </c>
      <c r="H74" t="s">
        <v>20</v>
      </c>
      <c r="J74" s="11">
        <f>SUM(B74:I74)/8</f>
        <v>0.375</v>
      </c>
      <c r="K74" s="12">
        <f>COUNT(B74:I74)</f>
        <v>3</v>
      </c>
      <c r="L74" s="12">
        <f>IF(COUNTBLANK(B74:I74)&gt;0,0,MIN(B74:I74))</f>
        <v>0</v>
      </c>
      <c r="M74" s="13">
        <f>MAX(B74:I74)</f>
        <v>1</v>
      </c>
    </row>
    <row r="75" spans="1:13" ht="12.75">
      <c r="A75" s="8" t="s">
        <v>88</v>
      </c>
      <c r="B75">
        <v>2</v>
      </c>
      <c r="C75" t="s">
        <v>18</v>
      </c>
      <c r="D75">
        <v>1</v>
      </c>
      <c r="E75">
        <v>1</v>
      </c>
      <c r="F75">
        <v>1</v>
      </c>
      <c r="G75" t="s">
        <v>18</v>
      </c>
      <c r="H75" t="s">
        <v>20</v>
      </c>
      <c r="I75">
        <v>2</v>
      </c>
      <c r="J75" s="11">
        <f>SUM(B75:I75)/8</f>
        <v>0.875</v>
      </c>
      <c r="K75" s="12">
        <f>COUNT(B75:I75)</f>
        <v>5</v>
      </c>
      <c r="L75" s="12">
        <f>IF(COUNTBLANK(B75:I75)&gt;0,0,MIN(B75:I75))</f>
        <v>1</v>
      </c>
      <c r="M75" s="13">
        <f>MAX(B75:I75)</f>
        <v>2</v>
      </c>
    </row>
    <row r="76" spans="1:13" ht="12.75">
      <c r="A76" s="8" t="s">
        <v>89</v>
      </c>
      <c r="B76">
        <v>12</v>
      </c>
      <c r="C76">
        <v>12</v>
      </c>
      <c r="D76">
        <v>7</v>
      </c>
      <c r="E76">
        <v>12</v>
      </c>
      <c r="F76">
        <v>10</v>
      </c>
      <c r="G76">
        <v>9</v>
      </c>
      <c r="H76">
        <v>13</v>
      </c>
      <c r="I76">
        <v>17</v>
      </c>
      <c r="J76" s="11">
        <f>SUM(B76:I76)/8</f>
        <v>11.5</v>
      </c>
      <c r="K76" s="12">
        <f>COUNT(B76:I76)</f>
        <v>8</v>
      </c>
      <c r="L76" s="12">
        <f>IF(COUNTBLANK(B76:I76)&gt;0,0,MIN(B76:I76))</f>
        <v>7</v>
      </c>
      <c r="M76" s="13">
        <f>MAX(B76:I76)</f>
        <v>17</v>
      </c>
    </row>
    <row r="77" spans="1:13" ht="12.75">
      <c r="A77" s="8" t="s">
        <v>90</v>
      </c>
      <c r="B77">
        <v>188</v>
      </c>
      <c r="C77">
        <v>1324</v>
      </c>
      <c r="D77">
        <v>110</v>
      </c>
      <c r="E77">
        <v>256</v>
      </c>
      <c r="F77">
        <v>151</v>
      </c>
      <c r="G77">
        <v>604</v>
      </c>
      <c r="H77">
        <v>187</v>
      </c>
      <c r="I77">
        <v>516</v>
      </c>
      <c r="J77" s="11">
        <f>SUM(B77:I77)/8</f>
        <v>417</v>
      </c>
      <c r="K77" s="12">
        <f>COUNT(B77:I77)</f>
        <v>8</v>
      </c>
      <c r="L77" s="12">
        <f>IF(COUNTBLANK(B77:I77)&gt;0,0,MIN(B77:I77))</f>
        <v>110</v>
      </c>
      <c r="M77" s="13">
        <f>MAX(B77:I77)</f>
        <v>1324</v>
      </c>
    </row>
    <row r="78" spans="1:13" ht="12.75">
      <c r="A78" s="8" t="s">
        <v>91</v>
      </c>
      <c r="B78">
        <v>10</v>
      </c>
      <c r="C78">
        <v>41</v>
      </c>
      <c r="D78">
        <v>72</v>
      </c>
      <c r="E78">
        <v>23</v>
      </c>
      <c r="F78">
        <v>79</v>
      </c>
      <c r="G78">
        <v>11</v>
      </c>
      <c r="H78">
        <v>4</v>
      </c>
      <c r="I78">
        <v>3</v>
      </c>
      <c r="J78" s="11">
        <f>SUM(B78:I78)/8</f>
        <v>30.375</v>
      </c>
      <c r="K78" s="12">
        <f>COUNT(B78:I78)</f>
        <v>8</v>
      </c>
      <c r="L78" s="12">
        <f>IF(COUNTBLANK(B78:I78)&gt;0,0,MIN(B78:I78))</f>
        <v>3</v>
      </c>
      <c r="M78" s="13">
        <f>MAX(B78:I78)</f>
        <v>79</v>
      </c>
    </row>
    <row r="79" spans="1:13" ht="12.75">
      <c r="A79" s="8" t="s">
        <v>92</v>
      </c>
      <c r="I79" t="s">
        <v>18</v>
      </c>
      <c r="J79" s="11">
        <f>SUM(B79:I79)/8</f>
        <v>0</v>
      </c>
      <c r="K79" s="12">
        <f>COUNT(B79:I79)</f>
        <v>0</v>
      </c>
      <c r="L79" s="12">
        <f>IF(COUNTBLANK(B79:I79)&gt;0,0,MIN(B79:I79))</f>
        <v>0</v>
      </c>
      <c r="M79" s="13">
        <f>MAX(B79:I79)</f>
        <v>0</v>
      </c>
    </row>
    <row r="80" spans="1:13" ht="12.75">
      <c r="A80" s="8" t="s">
        <v>93</v>
      </c>
      <c r="B80">
        <v>5</v>
      </c>
      <c r="C80">
        <v>1</v>
      </c>
      <c r="D80">
        <v>1</v>
      </c>
      <c r="E80">
        <v>3</v>
      </c>
      <c r="G80">
        <v>2</v>
      </c>
      <c r="H80">
        <v>9</v>
      </c>
      <c r="I80">
        <v>2</v>
      </c>
      <c r="J80" s="11">
        <f>SUM(B80:I80)/8</f>
        <v>2.875</v>
      </c>
      <c r="K80" s="12">
        <f>COUNT(B80:I80)</f>
        <v>7</v>
      </c>
      <c r="L80" s="12">
        <f>IF(COUNTBLANK(B80:I80)&gt;0,0,MIN(B80:I80))</f>
        <v>0</v>
      </c>
      <c r="M80" s="13">
        <f>MAX(B80:I80)</f>
        <v>9</v>
      </c>
    </row>
    <row r="81" spans="1:13" ht="12.75">
      <c r="A81" s="8" t="s">
        <v>94</v>
      </c>
      <c r="B81">
        <v>30</v>
      </c>
      <c r="C81">
        <v>33</v>
      </c>
      <c r="D81">
        <v>17</v>
      </c>
      <c r="E81">
        <v>6</v>
      </c>
      <c r="F81">
        <v>18</v>
      </c>
      <c r="G81">
        <v>5</v>
      </c>
      <c r="H81">
        <v>27</v>
      </c>
      <c r="I81">
        <v>27</v>
      </c>
      <c r="J81" s="11">
        <f>SUM(B81:I81)/8</f>
        <v>20.375</v>
      </c>
      <c r="K81" s="12">
        <f>COUNT(B81:I81)</f>
        <v>8</v>
      </c>
      <c r="L81" s="12">
        <f>IF(COUNTBLANK(B81:I81)&gt;0,0,MIN(B81:I81))</f>
        <v>5</v>
      </c>
      <c r="M81" s="13">
        <f>MAX(B81:I81)</f>
        <v>33</v>
      </c>
    </row>
    <row r="82" spans="1:13" ht="12.75">
      <c r="A82" s="8" t="s">
        <v>95</v>
      </c>
      <c r="I82">
        <v>1</v>
      </c>
      <c r="J82" s="11">
        <f>SUM(B82:I82)/8</f>
        <v>0.125</v>
      </c>
      <c r="K82" s="12">
        <f>COUNT(B82:I82)</f>
        <v>1</v>
      </c>
      <c r="L82" s="12">
        <f>IF(COUNTBLANK(B82:I82)&gt;0,0,MIN(B82:I82))</f>
        <v>0</v>
      </c>
      <c r="M82" s="13">
        <f>MAX(B82:I82)</f>
        <v>1</v>
      </c>
    </row>
    <row r="83" spans="1:13" ht="12.75">
      <c r="A83" s="8" t="s">
        <v>96</v>
      </c>
      <c r="B83" t="s">
        <v>18</v>
      </c>
      <c r="C83">
        <v>6</v>
      </c>
      <c r="D83">
        <v>32</v>
      </c>
      <c r="E83">
        <v>39</v>
      </c>
      <c r="F83">
        <v>12</v>
      </c>
      <c r="G83">
        <v>3</v>
      </c>
      <c r="H83">
        <v>3</v>
      </c>
      <c r="I83">
        <v>138</v>
      </c>
      <c r="J83" s="11">
        <f>SUM(B83:I83)/8</f>
        <v>29.125</v>
      </c>
      <c r="K83" s="12">
        <f>COUNT(B83:I83)</f>
        <v>7</v>
      </c>
      <c r="L83" s="12">
        <f>IF(COUNTBLANK(B83:I83)&gt;0,0,MIN(B83:I83))</f>
        <v>3</v>
      </c>
      <c r="M83" s="13">
        <f>MAX(B83:I83)</f>
        <v>138</v>
      </c>
    </row>
    <row r="84" spans="1:13" ht="12.75">
      <c r="A84" s="8" t="s">
        <v>97</v>
      </c>
      <c r="B84">
        <v>22</v>
      </c>
      <c r="C84">
        <v>44</v>
      </c>
      <c r="D84">
        <v>4</v>
      </c>
      <c r="E84">
        <v>8</v>
      </c>
      <c r="F84">
        <v>13</v>
      </c>
      <c r="G84">
        <v>2</v>
      </c>
      <c r="H84">
        <v>9</v>
      </c>
      <c r="I84">
        <v>20</v>
      </c>
      <c r="J84" s="11">
        <f>SUM(B84:I84)/8</f>
        <v>15.25</v>
      </c>
      <c r="K84" s="12">
        <f>COUNT(B84:I84)</f>
        <v>8</v>
      </c>
      <c r="L84" s="12">
        <f>IF(COUNTBLANK(B84:I84)&gt;0,0,MIN(B84:I84))</f>
        <v>2</v>
      </c>
      <c r="M84" s="13">
        <f>MAX(B84:I84)</f>
        <v>44</v>
      </c>
    </row>
    <row r="85" spans="1:13" ht="12.75">
      <c r="A85" s="8" t="s">
        <v>98</v>
      </c>
      <c r="B85">
        <v>2</v>
      </c>
      <c r="E85">
        <v>3</v>
      </c>
      <c r="F85">
        <v>1</v>
      </c>
      <c r="G85">
        <v>2</v>
      </c>
      <c r="H85" t="s">
        <v>20</v>
      </c>
      <c r="I85">
        <v>1</v>
      </c>
      <c r="J85" s="11">
        <f>SUM(B85:I85)/8</f>
        <v>1.125</v>
      </c>
      <c r="K85" s="12">
        <f>COUNT(B85:I85)</f>
        <v>5</v>
      </c>
      <c r="L85" s="12">
        <f>IF(COUNTBLANK(B85:I85)&gt;0,0,MIN(B85:I85))</f>
        <v>0</v>
      </c>
      <c r="M85" s="13">
        <f>MAX(B85:I85)</f>
        <v>3</v>
      </c>
    </row>
    <row r="86" spans="1:13" ht="12.75">
      <c r="A86" s="8" t="s">
        <v>99</v>
      </c>
      <c r="B86">
        <v>78</v>
      </c>
      <c r="C86">
        <v>96</v>
      </c>
      <c r="D86">
        <v>51</v>
      </c>
      <c r="E86">
        <v>83</v>
      </c>
      <c r="F86">
        <v>71</v>
      </c>
      <c r="G86">
        <v>65</v>
      </c>
      <c r="H86">
        <v>46</v>
      </c>
      <c r="I86">
        <v>98</v>
      </c>
      <c r="J86" s="11">
        <f>SUM(B86:I86)/8</f>
        <v>73.5</v>
      </c>
      <c r="K86" s="12">
        <f>COUNT(B86:I86)</f>
        <v>8</v>
      </c>
      <c r="L86" s="12">
        <f>IF(COUNTBLANK(B86:I86)&gt;0,0,MIN(B86:I86))</f>
        <v>46</v>
      </c>
      <c r="M86" s="13">
        <f>MAX(B86:I86)</f>
        <v>98</v>
      </c>
    </row>
    <row r="87" spans="1:13" ht="12.75">
      <c r="A87" s="8" t="s">
        <v>100</v>
      </c>
      <c r="C87">
        <v>2</v>
      </c>
      <c r="E87">
        <v>1</v>
      </c>
      <c r="H87">
        <v>1</v>
      </c>
      <c r="I87">
        <v>1</v>
      </c>
      <c r="J87" s="11">
        <f>SUM(B87:I87)/8</f>
        <v>0.625</v>
      </c>
      <c r="K87" s="12">
        <f>COUNT(B87:I87)</f>
        <v>4</v>
      </c>
      <c r="L87" s="12">
        <f>IF(COUNTBLANK(B87:I87)&gt;0,0,MIN(B87:I87))</f>
        <v>0</v>
      </c>
      <c r="M87" s="13">
        <f>MAX(B87:I87)</f>
        <v>2</v>
      </c>
    </row>
    <row r="88" spans="1:13" ht="12.75">
      <c r="A88" s="8" t="s">
        <v>101</v>
      </c>
      <c r="B88">
        <v>101</v>
      </c>
      <c r="C88">
        <v>83</v>
      </c>
      <c r="D88">
        <v>24</v>
      </c>
      <c r="E88">
        <v>122</v>
      </c>
      <c r="F88">
        <v>48</v>
      </c>
      <c r="G88">
        <v>23</v>
      </c>
      <c r="H88">
        <v>49</v>
      </c>
      <c r="I88">
        <v>40</v>
      </c>
      <c r="J88" s="11">
        <f>SUM(B88:I88)/8</f>
        <v>61.25</v>
      </c>
      <c r="K88" s="12">
        <f>COUNT(B88:I88)</f>
        <v>8</v>
      </c>
      <c r="L88" s="12">
        <f>IF(COUNTBLANK(B88:I88)&gt;0,0,MIN(B88:I88))</f>
        <v>23</v>
      </c>
      <c r="M88" s="13">
        <f>MAX(B88:I88)</f>
        <v>122</v>
      </c>
    </row>
    <row r="89" spans="1:13" ht="12.75">
      <c r="A89" s="8" t="s">
        <v>102</v>
      </c>
      <c r="B89">
        <v>5</v>
      </c>
      <c r="E89">
        <v>2</v>
      </c>
      <c r="G89" t="s">
        <v>18</v>
      </c>
      <c r="H89">
        <v>25</v>
      </c>
      <c r="I89">
        <v>25</v>
      </c>
      <c r="J89" s="11">
        <f>SUM(B89:I89)/8</f>
        <v>7.125</v>
      </c>
      <c r="K89" s="12">
        <f>COUNT(B89:I89)</f>
        <v>4</v>
      </c>
      <c r="L89" s="12">
        <f>IF(COUNTBLANK(B89:I89)&gt;0,0,MIN(B89:I89))</f>
        <v>0</v>
      </c>
      <c r="M89" s="13">
        <f>MAX(B89:I89)</f>
        <v>25</v>
      </c>
    </row>
    <row r="90" spans="1:13" ht="12.75">
      <c r="A90" s="8" t="s">
        <v>103</v>
      </c>
      <c r="B90">
        <v>92</v>
      </c>
      <c r="C90">
        <v>130</v>
      </c>
      <c r="D90">
        <v>48</v>
      </c>
      <c r="E90">
        <v>97</v>
      </c>
      <c r="F90">
        <v>50</v>
      </c>
      <c r="G90">
        <v>31</v>
      </c>
      <c r="H90">
        <v>79</v>
      </c>
      <c r="I90">
        <v>71</v>
      </c>
      <c r="J90" s="11">
        <f>SUM(B90:I90)/8</f>
        <v>74.75</v>
      </c>
      <c r="K90" s="12">
        <f>COUNT(B90:I90)</f>
        <v>8</v>
      </c>
      <c r="L90" s="12">
        <f>IF(COUNTBLANK(B90:I90)&gt;0,0,MIN(B90:I90))</f>
        <v>31</v>
      </c>
      <c r="M90" s="13">
        <f>MAX(B90:I90)</f>
        <v>130</v>
      </c>
    </row>
    <row r="91" spans="1:13" ht="12.75">
      <c r="A91" s="8" t="s">
        <v>104</v>
      </c>
      <c r="B91">
        <v>1</v>
      </c>
      <c r="C91">
        <v>4</v>
      </c>
      <c r="D91">
        <v>2</v>
      </c>
      <c r="F91">
        <v>1</v>
      </c>
      <c r="H91">
        <v>3</v>
      </c>
      <c r="I91">
        <v>2</v>
      </c>
      <c r="J91" s="11">
        <f>SUM(B91:I91)/8</f>
        <v>1.625</v>
      </c>
      <c r="K91" s="12">
        <f>COUNT(B91:I91)</f>
        <v>6</v>
      </c>
      <c r="L91" s="12">
        <f>IF(COUNTBLANK(B91:I91)&gt;0,0,MIN(B91:I91))</f>
        <v>0</v>
      </c>
      <c r="M91" s="13">
        <f>MAX(B91:I91)</f>
        <v>4</v>
      </c>
    </row>
    <row r="92" spans="1:13" ht="12.75">
      <c r="A92" s="8" t="s">
        <v>105</v>
      </c>
      <c r="B92">
        <v>7</v>
      </c>
      <c r="C92">
        <v>13</v>
      </c>
      <c r="D92">
        <v>8</v>
      </c>
      <c r="E92">
        <v>12</v>
      </c>
      <c r="F92">
        <v>5</v>
      </c>
      <c r="G92">
        <v>5</v>
      </c>
      <c r="H92">
        <v>9</v>
      </c>
      <c r="I92">
        <v>8</v>
      </c>
      <c r="J92" s="11">
        <f>SUM(B92:I92)/8</f>
        <v>8.375</v>
      </c>
      <c r="K92" s="12">
        <f>COUNT(B92:I92)</f>
        <v>8</v>
      </c>
      <c r="L92" s="12">
        <f>IF(COUNTBLANK(B92:I92)&gt;0,0,MIN(B92:I92))</f>
        <v>5</v>
      </c>
      <c r="M92" s="13">
        <f>MAX(B92:I92)</f>
        <v>13</v>
      </c>
    </row>
    <row r="93" spans="1:13" ht="12.75">
      <c r="A93" s="8" t="s">
        <v>106</v>
      </c>
      <c r="B93">
        <v>76</v>
      </c>
      <c r="C93">
        <v>98</v>
      </c>
      <c r="D93">
        <v>40</v>
      </c>
      <c r="E93">
        <v>85</v>
      </c>
      <c r="F93">
        <v>72</v>
      </c>
      <c r="G93">
        <v>102</v>
      </c>
      <c r="H93">
        <v>55</v>
      </c>
      <c r="I93">
        <v>110</v>
      </c>
      <c r="J93" s="11">
        <f>SUM(B93:I93)/8</f>
        <v>79.75</v>
      </c>
      <c r="K93" s="12">
        <f>COUNT(B93:I93)</f>
        <v>8</v>
      </c>
      <c r="L93" s="12">
        <f>IF(COUNTBLANK(B93:I93)&gt;0,0,MIN(B93:I93))</f>
        <v>40</v>
      </c>
      <c r="M93" s="13">
        <f>MAX(B93:I93)</f>
        <v>110</v>
      </c>
    </row>
    <row r="94" spans="1:13" ht="12.75">
      <c r="A94" s="8" t="s">
        <v>107</v>
      </c>
      <c r="I94" t="s">
        <v>18</v>
      </c>
      <c r="J94" s="11">
        <f>SUM(B94:I94)/8</f>
        <v>0</v>
      </c>
      <c r="K94" s="12">
        <f>COUNT(B94:I94)</f>
        <v>0</v>
      </c>
      <c r="L94" s="12">
        <f>IF(COUNTBLANK(B94:I94)&gt;0,0,MIN(B94:I94))</f>
        <v>0</v>
      </c>
      <c r="M94" s="13">
        <f>MAX(B94:I94)</f>
        <v>0</v>
      </c>
    </row>
    <row r="95" spans="1:13" ht="12.75">
      <c r="A95" s="8" t="s">
        <v>108</v>
      </c>
      <c r="C95">
        <v>5</v>
      </c>
      <c r="F95">
        <v>1</v>
      </c>
      <c r="G95" t="s">
        <v>18</v>
      </c>
      <c r="H95" t="s">
        <v>20</v>
      </c>
      <c r="J95" s="11">
        <f>SUM(B95:I95)/8</f>
        <v>0.75</v>
      </c>
      <c r="K95" s="12">
        <f>COUNT(B95:I95)</f>
        <v>2</v>
      </c>
      <c r="L95" s="12">
        <f>IF(COUNTBLANK(B95:I95)&gt;0,0,MIN(B95:I95))</f>
        <v>0</v>
      </c>
      <c r="M95" s="13">
        <f>MAX(B95:I95)</f>
        <v>5</v>
      </c>
    </row>
    <row r="96" spans="1:13" ht="12.75">
      <c r="A96" s="8" t="s">
        <v>109</v>
      </c>
      <c r="C96">
        <v>2</v>
      </c>
      <c r="E96">
        <v>26</v>
      </c>
      <c r="F96">
        <v>11</v>
      </c>
      <c r="G96" t="s">
        <v>18</v>
      </c>
      <c r="J96" s="11">
        <f>SUM(B96:I96)/8</f>
        <v>4.875</v>
      </c>
      <c r="K96" s="12">
        <f>COUNT(B96:I96)</f>
        <v>3</v>
      </c>
      <c r="L96" s="12">
        <f>IF(COUNTBLANK(B96:I96)&gt;0,0,MIN(B96:I96))</f>
        <v>0</v>
      </c>
      <c r="M96" s="13">
        <f>MAX(B96:I96)</f>
        <v>26</v>
      </c>
    </row>
    <row r="97" spans="1:13" ht="12.75">
      <c r="A97" s="8" t="s">
        <v>110</v>
      </c>
      <c r="E97">
        <v>73</v>
      </c>
      <c r="G97" t="s">
        <v>18</v>
      </c>
      <c r="H97">
        <v>25</v>
      </c>
      <c r="I97">
        <v>115</v>
      </c>
      <c r="J97" s="11">
        <f>SUM(B97:I97)/8</f>
        <v>26.625</v>
      </c>
      <c r="K97" s="12">
        <f>COUNT(B97:I97)</f>
        <v>3</v>
      </c>
      <c r="L97" s="12">
        <f>IF(COUNTBLANK(B97:I97)&gt;0,0,MIN(B97:I97))</f>
        <v>0</v>
      </c>
      <c r="M97" s="13">
        <f>MAX(B97:I97)</f>
        <v>115</v>
      </c>
    </row>
    <row r="98" spans="1:13" ht="12.75">
      <c r="A98" s="8" t="s">
        <v>111</v>
      </c>
      <c r="C98">
        <v>1</v>
      </c>
      <c r="G98">
        <v>200</v>
      </c>
      <c r="H98" t="s">
        <v>20</v>
      </c>
      <c r="J98" s="11">
        <f>SUM(B98:I98)/8</f>
        <v>25.125</v>
      </c>
      <c r="K98" s="12">
        <f>COUNT(B98:I98)</f>
        <v>2</v>
      </c>
      <c r="L98" s="12">
        <f>IF(COUNTBLANK(B98:I98)&gt;0,0,MIN(B98:I98))</f>
        <v>0</v>
      </c>
      <c r="M98" s="13">
        <f>MAX(B98:I98)</f>
        <v>200</v>
      </c>
    </row>
    <row r="99" spans="1:13" ht="12.75">
      <c r="A99" s="8" t="s">
        <v>112</v>
      </c>
      <c r="G99">
        <v>2</v>
      </c>
      <c r="I99">
        <v>25</v>
      </c>
      <c r="J99" s="11">
        <f>SUM(B99:I99)/8</f>
        <v>3.375</v>
      </c>
      <c r="K99" s="12">
        <f>COUNT(B99:I99)</f>
        <v>2</v>
      </c>
      <c r="L99" s="12">
        <f>IF(COUNTBLANK(B99:I99)&gt;0,0,MIN(B99:I99))</f>
        <v>0</v>
      </c>
      <c r="M99" s="13">
        <f>MAX(B99:I99)</f>
        <v>25</v>
      </c>
    </row>
    <row r="100" spans="1:13" ht="12.75">
      <c r="A100" s="8" t="s">
        <v>113</v>
      </c>
      <c r="I100" t="s">
        <v>18</v>
      </c>
      <c r="J100" s="11">
        <f>SUM(B100:I100)/8</f>
        <v>0</v>
      </c>
      <c r="K100" s="12">
        <f>COUNT(B100:I100)</f>
        <v>0</v>
      </c>
      <c r="L100" s="12">
        <f>IF(COUNTBLANK(B100:I100)&gt;0,0,MIN(B100:I100))</f>
        <v>0</v>
      </c>
      <c r="M100" s="13">
        <f>MAX(B100:I100)</f>
        <v>0</v>
      </c>
    </row>
    <row r="101" spans="1:13" ht="12.75">
      <c r="A101" s="8" t="s">
        <v>114</v>
      </c>
      <c r="B101">
        <v>7</v>
      </c>
      <c r="C101">
        <v>29</v>
      </c>
      <c r="D101">
        <v>3</v>
      </c>
      <c r="E101">
        <v>45</v>
      </c>
      <c r="F101">
        <v>1</v>
      </c>
      <c r="G101">
        <v>7</v>
      </c>
      <c r="H101">
        <v>21</v>
      </c>
      <c r="I101">
        <v>2</v>
      </c>
      <c r="J101" s="11">
        <f>SUM(B101:I101)/8</f>
        <v>14.375</v>
      </c>
      <c r="K101" s="12">
        <f>COUNT(B101:I101)</f>
        <v>8</v>
      </c>
      <c r="L101" s="12">
        <f>IF(COUNTBLANK(B101:I101)&gt;0,0,MIN(B101:I101))</f>
        <v>1</v>
      </c>
      <c r="M101" s="13">
        <f>MAX(B101:I101)</f>
        <v>45</v>
      </c>
    </row>
    <row r="102" spans="1:13" ht="12.75">
      <c r="A102" s="8" t="s">
        <v>115</v>
      </c>
      <c r="I102">
        <v>18</v>
      </c>
      <c r="J102" s="11">
        <f>SUM(B102:I102)/8</f>
        <v>2.25</v>
      </c>
      <c r="K102" s="12">
        <f>COUNT(B102:I102)</f>
        <v>1</v>
      </c>
      <c r="L102" s="12">
        <f>IF(COUNTBLANK(B102:I102)&gt;0,0,MIN(B102:I102))</f>
        <v>0</v>
      </c>
      <c r="M102" s="13">
        <f>MAX(B102:I102)</f>
        <v>18</v>
      </c>
    </row>
    <row r="103" spans="1:13" ht="12.75">
      <c r="A103" s="8" t="s">
        <v>116</v>
      </c>
      <c r="I103">
        <v>33</v>
      </c>
      <c r="J103" s="11">
        <f>SUM(B103:I103)/8</f>
        <v>4.125</v>
      </c>
      <c r="K103" s="12">
        <f>COUNT(B103:I103)</f>
        <v>1</v>
      </c>
      <c r="L103" s="12">
        <f>IF(COUNTBLANK(B103:I103)&gt;0,0,MIN(B103:I103))</f>
        <v>0</v>
      </c>
      <c r="M103" s="13">
        <f>MAX(B103:I103)</f>
        <v>33</v>
      </c>
    </row>
    <row r="104" spans="1:13" ht="12.75">
      <c r="A104" s="8" t="s">
        <v>117</v>
      </c>
      <c r="B104">
        <v>23</v>
      </c>
      <c r="C104">
        <v>86</v>
      </c>
      <c r="D104">
        <v>8</v>
      </c>
      <c r="E104">
        <v>22</v>
      </c>
      <c r="F104">
        <v>34</v>
      </c>
      <c r="G104">
        <v>51</v>
      </c>
      <c r="H104">
        <v>25</v>
      </c>
      <c r="I104">
        <v>31</v>
      </c>
      <c r="J104" s="11">
        <f>SUM(B104:I104)/8</f>
        <v>35</v>
      </c>
      <c r="K104" s="12">
        <f>COUNT(B104:I104)</f>
        <v>8</v>
      </c>
      <c r="L104" s="12">
        <f>IF(COUNTBLANK(B104:I104)&gt;0,0,MIN(B104:I104))</f>
        <v>8</v>
      </c>
      <c r="M104" s="13">
        <f>MAX(B104:I104)</f>
        <v>86</v>
      </c>
    </row>
    <row r="105" spans="1:13" ht="12.75">
      <c r="A105" s="8" t="s">
        <v>118</v>
      </c>
      <c r="B105">
        <v>11</v>
      </c>
      <c r="C105">
        <v>3</v>
      </c>
      <c r="D105">
        <v>5</v>
      </c>
      <c r="E105">
        <v>25</v>
      </c>
      <c r="H105">
        <v>3</v>
      </c>
      <c r="I105" t="s">
        <v>18</v>
      </c>
      <c r="J105" s="11">
        <f>SUM(B105:I105)/8</f>
        <v>5.875</v>
      </c>
      <c r="K105" s="12">
        <f>COUNT(B105:I105)</f>
        <v>5</v>
      </c>
      <c r="L105" s="12">
        <f>IF(COUNTBLANK(B105:I105)&gt;0,0,MIN(B105:I105))</f>
        <v>0</v>
      </c>
      <c r="M105" s="13">
        <f>MAX(B105:I105)</f>
        <v>25</v>
      </c>
    </row>
    <row r="106" spans="1:13" ht="12.75">
      <c r="A106" s="15" t="s">
        <v>119</v>
      </c>
      <c r="B106" s="16">
        <f>COUNT(B2:B105)</f>
        <v>66</v>
      </c>
      <c r="C106" s="16">
        <f>COUNT(C2:C105)</f>
        <v>72</v>
      </c>
      <c r="D106" s="16">
        <f>COUNT(D2:D105)</f>
        <v>64</v>
      </c>
      <c r="E106" s="16">
        <f>COUNT(E2:E105)</f>
        <v>69</v>
      </c>
      <c r="F106" s="16">
        <f>COUNT(F2:F105)</f>
        <v>71</v>
      </c>
      <c r="G106" s="16">
        <f>COUNT(G2:G105)</f>
        <v>62</v>
      </c>
      <c r="H106" s="16">
        <f>COUNT(H2:H105)</f>
        <v>68</v>
      </c>
      <c r="I106" s="16">
        <f>COUNT(I2:I105)</f>
        <v>72</v>
      </c>
      <c r="J106" s="17">
        <f>AVERAGE(B106:I106)</f>
        <v>68</v>
      </c>
      <c r="K106" s="16"/>
      <c r="L106" s="16">
        <f>IF(COUNTBLANK(B106:H106)&gt;0,0,MIN(B106:H106))</f>
        <v>62</v>
      </c>
      <c r="M106" s="18">
        <f>MAX(B106:G106)</f>
        <v>72</v>
      </c>
    </row>
    <row r="107" spans="1:13" ht="12.75">
      <c r="A107" s="19" t="s">
        <v>120</v>
      </c>
      <c r="B107" s="12">
        <f>SUM(B3:B105)</f>
        <v>2297</v>
      </c>
      <c r="C107" s="12">
        <f>SUM(C3:C105)</f>
        <v>4643</v>
      </c>
      <c r="D107" s="12">
        <f>SUM(D3:D105)</f>
        <v>1683</v>
      </c>
      <c r="E107" s="12">
        <f>SUM(E3:E105)</f>
        <v>2282</v>
      </c>
      <c r="F107" s="12">
        <f>SUM(F3:F105)</f>
        <v>2461</v>
      </c>
      <c r="G107" s="12">
        <f>SUM(G3:G105)</f>
        <v>2549</v>
      </c>
      <c r="H107" s="12">
        <f>SUM(H3:H105)</f>
        <v>2098</v>
      </c>
      <c r="I107" s="12">
        <f>SUM(I3:I105)</f>
        <v>5719</v>
      </c>
      <c r="J107" s="11">
        <f>AVERAGE(B107:I107)</f>
        <v>2966.5</v>
      </c>
      <c r="L107" s="12">
        <f>IF(COUNTBLANK(B107:H107)&gt;0,0,MIN(B107:H107))</f>
        <v>1683</v>
      </c>
      <c r="M107" s="13">
        <f>MAX(B107:G107)</f>
        <v>4643</v>
      </c>
    </row>
    <row r="108" spans="1:13" ht="12.75">
      <c r="A108" s="19" t="s">
        <v>121</v>
      </c>
      <c r="B108">
        <v>36.55</v>
      </c>
      <c r="C108">
        <v>52</v>
      </c>
      <c r="D108">
        <v>32</v>
      </c>
      <c r="E108">
        <v>33</v>
      </c>
      <c r="F108">
        <v>34</v>
      </c>
      <c r="G108">
        <v>35</v>
      </c>
      <c r="H108">
        <v>34</v>
      </c>
      <c r="I108">
        <v>28</v>
      </c>
      <c r="J108" s="11">
        <f>SUM(B108:H108)/7</f>
        <v>36.65</v>
      </c>
      <c r="L108" s="12">
        <f>IF(COUNTBLANK(B108:H108)&gt;0,0,MIN(B108:H108))</f>
        <v>32</v>
      </c>
      <c r="M108" s="13">
        <f>MAX(B108:G108)</f>
        <v>52</v>
      </c>
    </row>
    <row r="110" spans="1:2" ht="12.75">
      <c r="A110" s="20" t="s">
        <v>122</v>
      </c>
      <c r="B110" s="12">
        <f>COUNTA(A2:A105)</f>
        <v>104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Catapult</dc:creator>
  <cp:keywords/>
  <dc:description/>
  <cp:lastModifiedBy>Guy McGrane</cp:lastModifiedBy>
  <dcterms:created xsi:type="dcterms:W3CDTF">2016-12-02T22:23:11Z</dcterms:created>
  <dcterms:modified xsi:type="dcterms:W3CDTF">2021-01-08T23:28:14Z</dcterms:modified>
  <cp:category/>
  <cp:version/>
  <cp:contentType/>
  <cp:contentStatus/>
  <cp:revision>12</cp:revision>
</cp:coreProperties>
</file>